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11880" windowHeight="13020"/>
  </bookViews>
  <sheets>
    <sheet name="E010 2023" sheetId="1" r:id="rId1"/>
  </sheets>
  <definedNames>
    <definedName name="_xlnm._FilterDatabase" localSheetId="0" hidden="1">'E010 2023'!#REF!</definedName>
    <definedName name="_xlnm.Print_Area" localSheetId="0">'E010 2023'!$A$1:$S$165</definedName>
    <definedName name="_xlnm.Print_Titles" localSheetId="0">'E010 2023'!$1:$6</definedName>
  </definedNames>
  <calcPr calcId="14562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1" i="1" l="1"/>
  <c r="D101" i="1"/>
  <c r="E153" i="1"/>
  <c r="E151" i="1"/>
  <c r="E148" i="1"/>
  <c r="D148" i="1"/>
  <c r="H148" i="1"/>
  <c r="H151" i="1"/>
  <c r="H153" i="1"/>
  <c r="J149" i="1"/>
  <c r="E135" i="1"/>
  <c r="D135" i="1"/>
  <c r="H135" i="1"/>
  <c r="H138" i="1"/>
  <c r="H140" i="1"/>
  <c r="J136" i="1"/>
  <c r="E122" i="1"/>
  <c r="D122" i="1"/>
  <c r="H122" i="1"/>
  <c r="H125" i="1"/>
  <c r="H127" i="1"/>
  <c r="J123" i="1"/>
  <c r="E109" i="1"/>
  <c r="D109" i="1"/>
  <c r="H109" i="1"/>
  <c r="H112" i="1"/>
  <c r="H114" i="1"/>
  <c r="J110" i="1"/>
  <c r="E101" i="1"/>
  <c r="E96" i="1"/>
  <c r="D96" i="1"/>
  <c r="H96" i="1"/>
  <c r="H101" i="1"/>
  <c r="H99" i="1"/>
  <c r="J97" i="1"/>
  <c r="E88" i="1"/>
  <c r="E83" i="1"/>
  <c r="D83" i="1"/>
  <c r="H83" i="1"/>
  <c r="H86" i="1"/>
  <c r="H88" i="1"/>
  <c r="J84" i="1"/>
  <c r="E70" i="1"/>
  <c r="D70" i="1"/>
  <c r="H70" i="1"/>
  <c r="H73" i="1"/>
  <c r="H75" i="1"/>
  <c r="J71" i="1"/>
  <c r="E57" i="1"/>
  <c r="D57" i="1"/>
  <c r="H57" i="1"/>
  <c r="H60" i="1"/>
  <c r="H62" i="1"/>
  <c r="J58" i="1"/>
  <c r="E44" i="1"/>
  <c r="D44" i="1"/>
  <c r="H44" i="1"/>
  <c r="H49" i="1"/>
  <c r="H47" i="1"/>
  <c r="J45" i="1"/>
  <c r="E31" i="1"/>
  <c r="D31" i="1"/>
  <c r="H31" i="1"/>
  <c r="H34" i="1"/>
  <c r="H36" i="1"/>
  <c r="J32" i="1"/>
  <c r="E17" i="1"/>
  <c r="D17" i="1"/>
  <c r="H17" i="1"/>
  <c r="H20" i="1"/>
  <c r="H22" i="1"/>
  <c r="F153" i="1"/>
  <c r="F151" i="1"/>
  <c r="F148" i="1"/>
  <c r="F140" i="1"/>
  <c r="F138" i="1"/>
  <c r="F135" i="1"/>
  <c r="F127" i="1"/>
  <c r="F125" i="1"/>
  <c r="F122" i="1"/>
  <c r="F114" i="1"/>
  <c r="F112" i="1"/>
  <c r="F109" i="1"/>
  <c r="F101" i="1"/>
  <c r="F99" i="1"/>
  <c r="F96" i="1"/>
  <c r="F88" i="1"/>
  <c r="F86" i="1"/>
  <c r="F83" i="1"/>
  <c r="F75" i="1"/>
  <c r="F73" i="1"/>
  <c r="F70" i="1"/>
  <c r="F62" i="1"/>
  <c r="F60" i="1"/>
  <c r="F57" i="1"/>
  <c r="F49" i="1"/>
  <c r="F47" i="1"/>
  <c r="F44" i="1"/>
  <c r="F36" i="1"/>
  <c r="F34" i="1"/>
  <c r="F31" i="1"/>
  <c r="F22" i="1"/>
  <c r="F20" i="1"/>
  <c r="F17" i="1"/>
  <c r="J18" i="1"/>
</calcChain>
</file>

<file path=xl/comments1.xml><?xml version="1.0" encoding="utf-8"?>
<comments xmlns="http://schemas.openxmlformats.org/spreadsheetml/2006/main">
  <authors>
    <author>LUIS JIMENEZ</author>
  </authors>
  <commentList>
    <comment ref="D5" authorId="0">
      <text>
        <r>
          <rPr>
            <b/>
            <sz val="20"/>
            <color indexed="81"/>
            <rFont val="Tahoma"/>
            <family val="2"/>
          </rPr>
          <t>INGRESAR PERÍODO DE CUMPLIMIENTO</t>
        </r>
      </text>
    </comment>
    <comment ref="D9" authorId="0">
      <text>
        <r>
          <rPr>
            <b/>
            <sz val="16"/>
            <color indexed="81"/>
            <rFont val="Tahoma"/>
            <family val="2"/>
          </rPr>
          <t xml:space="preserve">
</t>
        </r>
        <r>
          <rPr>
            <b/>
            <sz val="20"/>
            <color indexed="81"/>
            <rFont val="Tahoma"/>
            <family val="2"/>
          </rPr>
          <t>INGRESAR NOMBRE DE LA ENTIDAD</t>
        </r>
      </text>
    </comment>
    <comment ref="J18" authorId="0">
      <text>
        <r>
          <rPr>
            <b/>
            <sz val="22"/>
            <color indexed="81"/>
            <rFont val="Tahoma"/>
            <family val="2"/>
          </rPr>
          <t xml:space="preserve">
Instrucciones de llenado de las Explicaciones a las variaciones (aplica a todos los indicadores):
1.- El color de la semaforización se establece de acuerdo a los siguientes rangos PARA INDICADORES ASCENDENTES:
Verde:      95 % &lt;= X &lt;= 105%
Amarillo:  90 % &lt;= X &lt; 95%    ó   105% &lt; X &lt;= 110%  
Rojo:        X &lt; 90%  ó  X &gt;110%
2.- Si hay variaciones (semáforo amarillo o rojo) en el indicador o en alguna de las variables deberá proporcionar:
    a) CAUSA (Causas de las variaciones Máximo 5 renglones): Las explicaciones deberán ser con respecto al accionar institucional no a los valores numéricos.
    b) Efecto (consecuencias institucionales o daño a la población)
    c) Acciones para cumplir la meta
3.- Si el semáforo es verde en el indicador pero existen variaciones en variables deberá registrar:
    a) CAUSA (Causas de las variaciones Máximo 5 renglones): Las explicaciones deberán ser con respecto al accionar institucional no a los valores numéricos.
    b) EFECTO (consecuencias institucionales o daño a la población)
    c) Acciones para cumplir la meta
4.- Si el semáforo es verde tanto en indicador como en variables se deberán proporcionar sólo la CAUSA y EFECTO POSITIVO
5.- Si no hay metas programadas, no se puede reportar avance, pero si se pueden incluir explicaciones de lo intitucionalmente logrado.</t>
        </r>
      </text>
    </comment>
    <comment ref="E88" authorId="0">
      <text>
        <r>
          <rPr>
            <b/>
            <sz val="20"/>
            <color indexed="81"/>
            <rFont val="Tahoma"/>
            <family val="2"/>
          </rPr>
          <t>ESTA VARIABLE ES PROGRAMADA Y NO PUEDE CAMBIAR</t>
        </r>
      </text>
    </comment>
  </commentList>
</comments>
</file>

<file path=xl/sharedStrings.xml><?xml version="1.0" encoding="utf-8"?>
<sst xmlns="http://schemas.openxmlformats.org/spreadsheetml/2006/main" count="314" uniqueCount="91">
  <si>
    <t>COMISION COORDINADORA DE INSTITUTOS NACIONALES DE SALUD</t>
  </si>
  <si>
    <t>Y HOSPITALES DE ALTA ESPECIALIDAD</t>
  </si>
  <si>
    <t>MATRIZ DE INDICADORES PARA RESULTADOS (MIR)</t>
  </si>
  <si>
    <t>Clave entidad/unidad:</t>
  </si>
  <si>
    <t>Entidad/unidad:</t>
  </si>
  <si>
    <t>PP:   E010</t>
  </si>
  <si>
    <t>"FORMACIÓN Y CPACITACIÓN DE RECURSOS HUMANOS PARA LA SALUD"</t>
  </si>
  <si>
    <t>No.
de 
Ind.</t>
  </si>
  <si>
    <t>DEFINICION DEL INDICADOR</t>
  </si>
  <si>
    <t>META</t>
  </si>
  <si>
    <t>VARIACIÓN</t>
  </si>
  <si>
    <t>EXPLICACIÓN DE VARIACIONES</t>
  </si>
  <si>
    <t>ORIGINAL</t>
  </si>
  <si>
    <t>ALCANZADO</t>
  </si>
  <si>
    <t>ABSOLUTA</t>
  </si>
  <si>
    <t>%</t>
  </si>
  <si>
    <t>(1)</t>
  </si>
  <si>
    <t>(2)</t>
  </si>
  <si>
    <t>(2) - (1)</t>
  </si>
  <si>
    <t>(2/1) X 100</t>
  </si>
  <si>
    <t>INDICADOR</t>
  </si>
  <si>
    <t xml:space="preserve">VARIABLE 1 </t>
  </si>
  <si>
    <t xml:space="preserve">Número de médicos especialistas en formación de la misma cohorte que obtienen constancia de conclusión de estudios de posgrado clínico </t>
  </si>
  <si>
    <t>VARIABLE 2</t>
  </si>
  <si>
    <t>ACCIONES PARA LOGRAR LA REGULARIZACIÓN (VERIFICABLES O AUDITABLES) EN EL CUMPLIMIENTO DE METAS 3/ 4/</t>
  </si>
  <si>
    <t>Porcentaje de profesionales de la salud que concluyeron cursos de educación continua
FÓRMULA: VARIABLE1 / VARIABLE2 X 100</t>
  </si>
  <si>
    <t>Porcentaje de cursos de formación con percepción de calidad satisfactoria
FÓRMULA: VARIABLE1 / VARIABLE2 X 100</t>
  </si>
  <si>
    <t>Número de cursos de formación de posgrado impartidos con promedio de calificación de percepción de calidad por parte de los médicos en formación superior a 80 puntos</t>
  </si>
  <si>
    <t xml:space="preserve">Número de cursos de educación continua impartidos por la institución en el periodo </t>
  </si>
  <si>
    <t>Porcentaje de participantes externos en los cursos de educación continua
FÓRMULA: VARIABLE1 / VARIABLE2 X 100</t>
  </si>
  <si>
    <t>Porcentaje de espacios académicos ocupados 
FÓRMULA: VARIABLE1 / VARIABLE2 X 100</t>
  </si>
  <si>
    <t>Porcentaje de postulantes aceptados
FÓRMULA: VARIABLE1 / VARIABLE2 X 100</t>
  </si>
  <si>
    <t>Eficacia en la captación de participantes a cursos 
de educación continua
FÓRMULA: VARIABLE1 / VARIABLE2 X 100</t>
  </si>
  <si>
    <t>AUTORIZÓ</t>
  </si>
  <si>
    <t>Eficacia en la formación de médicos especialistas
FÓRMULA: VARIABLE1 / VARIABLE2 X 100</t>
  </si>
  <si>
    <t>Eficiencia terminal de especializaciones no 
clínicas, maestrías y doctorados 
FÓRMULA: VARIABLE1 / VARIABLE2 X 100</t>
  </si>
  <si>
    <t xml:space="preserve">Número de profesionales de especializaciones no clínicas, maestrías y doctorados de la misma cohorte con constancia de terminación 
</t>
  </si>
  <si>
    <t>Porcentaje de cursos de especialización no 
clínicas, maestrías y doctorados con percepción 
de calidad satisfactoria
FÓRMULA: VARIABLE1 / VARIABLE2 X 100</t>
  </si>
  <si>
    <t>Eficacia en la impartición de cursos 
de educación continua 
FÓRMULA: VARIABLE1 / VARIABLE2 X 100</t>
  </si>
  <si>
    <t xml:space="preserve">
CONSECUENCIAS INSTITUCIONALES O DAÑO A LA POBLACIÓN (MÁXIMO 5 RENGLONES)</t>
  </si>
  <si>
    <t xml:space="preserve">Número de médicos especialistas en formación  de la misma cohorte inscritos a estudios de posgrado clínico 
</t>
  </si>
  <si>
    <t xml:space="preserve">Total de profesionales de especializaciones no clínicas, maestrías y doctorados inscritos en la misma cohorte
</t>
  </si>
  <si>
    <t xml:space="preserve">Número de profesionales de la salud que  recibieron constancia de conclusión de los cursos de educación continua impartida por la institución
</t>
  </si>
  <si>
    <t xml:space="preserve">Número de profesionales de la salud inscritos a los cursos de educación continua realizados por la institución durante el periodo reportado 
</t>
  </si>
  <si>
    <t xml:space="preserve">Total de cursos de formación de posgrado para médicos en formación impartidos en el periodo
</t>
  </si>
  <si>
    <t xml:space="preserve">Número de cursos de especialización no clínica, maestría y doctorado impartidos con promedio de calificación de percepción de calidad superior a 80 puntos </t>
  </si>
  <si>
    <t xml:space="preserve">Total de cursos de especialización no clínica, maestría y doctorado impartidos en el periodo
</t>
  </si>
  <si>
    <t xml:space="preserve">Total de cursos de educación continua programados por la institución en el mismo periodo 
</t>
  </si>
  <si>
    <t xml:space="preserve">Número de participantes externos en los cursos de educación continua impartidos en el periodo
</t>
  </si>
  <si>
    <t xml:space="preserve">Total de participantes en los cursos de educación continua impartidos en el periodo </t>
  </si>
  <si>
    <t xml:space="preserve">Percepción sobre la calidad de los cursos de educación continua 
FÓRMULA: VARIABLE1 / VARIABLE2 </t>
  </si>
  <si>
    <t>Sumatoria de la calificación respecto a la calidad percibida de los cursos recibidos manifestada por los profesionales de la salud encuestados que participan en cursos de educación continua que concluyen en el periodo</t>
  </si>
  <si>
    <t xml:space="preserve">Total de profesionales de la salud encuestados que participan en cursos de educación continua que concluyen en el periodo
</t>
  </si>
  <si>
    <t>Número de espacios educativos de posgrado cubiertos (plazas, becas o matricula)</t>
  </si>
  <si>
    <t xml:space="preserve">Número de espacios educativos de posgrado disponibles en la institución </t>
  </si>
  <si>
    <t xml:space="preserve">Número de candidatos seleccionados por la institución para realizar estudios de posgrado </t>
  </si>
  <si>
    <t>Total de aspirantes que se presentaron a la institución para realizar estudios de posgrado</t>
  </si>
  <si>
    <t xml:space="preserve">Número de profesionales de la salud efectivamente inscritos a los cursos de educación continua realizados por la institución durante el periodo reportado </t>
  </si>
  <si>
    <t>Número de  profesionales de la salud que se proyectó asistirían a los cursos de educación continua que se realizaron durante el periodo reportado</t>
  </si>
  <si>
    <t xml:space="preserve">VARIACIONES DEBIDO A (MAXIMO 5 RENGLONES):
</t>
  </si>
  <si>
    <t>DIRECTOR GENERAL O EQUIVALENTE (NOMBE Y FIRMA)</t>
  </si>
  <si>
    <t>ELABORÓ Y VALIDÓ</t>
  </si>
  <si>
    <t>REVISÓ Y RECIBIÓ DE CONFORMIDAD</t>
  </si>
  <si>
    <t>TITULARA DEL ÁREA SUSTANTIVA (NOMBRE Y FIRMA)</t>
  </si>
  <si>
    <t xml:space="preserve">TITULAR DE ÁREA PLANEACÓN O EQUIVALENTE(NOMBRE Y FIRMA)
</t>
  </si>
  <si>
    <t xml:space="preserve">EFECTO </t>
  </si>
  <si>
    <t>(MÁXIMO 3 RENGLONES)</t>
  </si>
  <si>
    <t xml:space="preserve">ACCIONES PARA LOGRAR LA REGULARIZACIÓN (VERIFICABLES O AUDITABLES) EN EL CUMPLIMIENTO DE METAS </t>
  </si>
  <si>
    <t>CAUSA DE LAS VARIACIONES DE LA VARIABLE 2 ALCANZADA CON RESPECTO DE LA VARIABLE DOS PROGRAMADA</t>
  </si>
  <si>
    <t>CAUSA</t>
  </si>
  <si>
    <t>NOTA: FAVOR DE ENVIAR ESTE FORMATO EN SU VERSIÓN DEFINITIVA EN EXCEL Y ESCANEADO AL MOMENTO DE SU ENTREGA A LA CCINSHAE Y
RUBRICAR CADA UNA DE LAS HOJAS</t>
  </si>
  <si>
    <t>EFECTO</t>
  </si>
  <si>
    <t xml:space="preserve">(MAXIMO 5 RENGLONES):
</t>
  </si>
  <si>
    <t>EVALUACIÓN DE CUMPLIMIENTO DE METAS PERÍODO ENERO - SEPTIEMBRE 2023</t>
  </si>
  <si>
    <t>DRA. LETICIA RODRIGUEZ RAMIREZ</t>
  </si>
  <si>
    <t>DRA. MAYRA IVETTE LOPEZ RUIZ</t>
  </si>
  <si>
    <t>DR. RAFAEL HEBERTO GUILLEN VILLATORO</t>
  </si>
  <si>
    <t>CENTRO REGIONAL DE ALTA ESPECIALIDAD DE CHIAPAS</t>
  </si>
  <si>
    <t>M7A</t>
  </si>
  <si>
    <t xml:space="preserve">El efecto es positivo para los profesionales de la salud porque se acutalizan en temas de trascendencia que favorece la atención a la salud           </t>
  </si>
  <si>
    <t xml:space="preserve">El efecto es positivo para los profesionales de la salud porque se acutalizan en temas de trascendencia que favorece la atención a la salud    </t>
  </si>
  <si>
    <t>El efecto es positivo ya que permitió que  los profesionales de la salud evaluaran las actividades de capacitación médica continua</t>
  </si>
  <si>
    <t xml:space="preserve">El efecto es positivo  para los profesionales de la salud porque no se acutalizan en temas de trascendencia que favorece la atención a la salud     </t>
  </si>
  <si>
    <t>El indicador al cierre del período enero septiembre de 2023 registró un alcanzado de 6 cursos de educación continua impartidos de un programado de 6, no hay variación en el indicador ni en la variables</t>
  </si>
  <si>
    <t>El indicador al cierre del período enero septiembre de 2023 registró un alcanzado de 710  participantes externos en los cursos de educacion continua impartidos de un programado de 700, esto debido a que los temas impartidos fueron de gran interés para los participantes lo que permitió que se interesaran en los cursos impartidos</t>
  </si>
  <si>
    <t xml:space="preserve">Las causas de la variación de la variable dos programada con relación a la variable 2 alcanzada que pasó de 1850 a 1912 profesionales de la salud inscritos a cursos de educación continua fue debido  a que se impartió la réplica del curso a médicos pasantes en servicio social en el estado para el diagnóstico oportuno y referencia correcta de pacientes con sospecha de cáncer en la infancia y la adolescencia. </t>
  </si>
  <si>
    <t>Las causas de la variación de la variable dos programada con relación a la variable 2 alcanzada que pasó de 1850  a 1912 profesionales de la salud inscritos a cursos de educación continua fue debidoa  a que se impartió la réplica del curso a médicos pasantes en servicio social en el estado para el diagnóstico oportuno y referencia correcta de pacientes con sospecha de cáncer en la infancia y la adolescencia.</t>
  </si>
  <si>
    <t>El indicador al cierre del período enero septiembre de 2023 registró un alcanzado de 3360 sumatoria de la calificación respecto a la calidad percibida de los crusos, de un programado de 3380 esto debido a que la satisfacción de los participantes evaluados  con relación a la calidad de los cursos recibidos es satisfactoria</t>
  </si>
  <si>
    <t>No hubo variación en la variable original programada y la alcanzada</t>
  </si>
  <si>
    <t xml:space="preserve">El indicador al cierre del período enero septiembre de 2023 registró un alcanzado de 1912  profesionales de la salud efectivamente inscritos de un programado de 1850, esto debido a que los temas impartidos fueron de gran interés para los participantes lo que permitió que haya buena respuesta a la convocatoria 
</t>
  </si>
  <si>
    <t>El indicador al cierre del período enero septiembre  de 2023 registró un alcanzado de 1910 profesionales de la salud que recibieron constancia de conclusión de un programado de 1850  esto debido es a la atención de capacitación que solicita el estado para los médicos pasantes que inician el servicio social en las unidades de primer nivel de atención de las unidades de la secretaría de salud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</si>
</sst>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4"/>
      <name val="Arial"/>
      <family val="2"/>
    </font>
    <font>
      <b/>
      <sz val="18"/>
      <name val="Arial"/>
      <family val="2"/>
    </font>
    <font>
      <b/>
      <sz val="16"/>
      <name val="Arial"/>
      <family val="2"/>
    </font>
    <font>
      <sz val="10"/>
      <name val="Arial"/>
      <family val="2"/>
    </font>
    <font>
      <b/>
      <sz val="22"/>
      <color theme="1"/>
      <name val="Calibri"/>
      <family val="2"/>
      <scheme val="minor"/>
    </font>
    <font>
      <b/>
      <sz val="28"/>
      <name val="Arial"/>
      <family val="2"/>
    </font>
    <font>
      <b/>
      <sz val="26"/>
      <name val="Arial"/>
      <family val="2"/>
    </font>
    <font>
      <b/>
      <sz val="26"/>
      <color theme="1"/>
      <name val="Calibri"/>
      <family val="2"/>
      <scheme val="minor"/>
    </font>
    <font>
      <b/>
      <sz val="24"/>
      <color theme="1"/>
      <name val="Calibri"/>
      <family val="2"/>
      <scheme val="minor"/>
    </font>
    <font>
      <sz val="16"/>
      <name val="Arial"/>
      <family val="2"/>
    </font>
    <font>
      <b/>
      <sz val="26"/>
      <color theme="1"/>
      <name val="Arial"/>
      <family val="2"/>
    </font>
    <font>
      <b/>
      <i/>
      <sz val="26"/>
      <color theme="1"/>
      <name val="Calibri"/>
      <family val="2"/>
      <scheme val="minor"/>
    </font>
    <font>
      <sz val="24"/>
      <color theme="1"/>
      <name val="Calibri"/>
      <family val="2"/>
      <scheme val="minor"/>
    </font>
    <font>
      <b/>
      <sz val="20"/>
      <name val="Arial"/>
      <family val="2"/>
    </font>
    <font>
      <sz val="20"/>
      <color theme="1"/>
      <name val="Calibri"/>
      <family val="2"/>
      <scheme val="minor"/>
    </font>
    <font>
      <sz val="20"/>
      <name val="Arial"/>
      <family val="2"/>
    </font>
    <font>
      <b/>
      <sz val="22"/>
      <color indexed="81"/>
      <name val="Tahoma"/>
      <family val="2"/>
    </font>
    <font>
      <sz val="18"/>
      <color theme="1"/>
      <name val="Calibri"/>
      <family val="2"/>
      <scheme val="minor"/>
    </font>
    <font>
      <b/>
      <sz val="16"/>
      <color indexed="81"/>
      <name val="Tahoma"/>
      <family val="2"/>
    </font>
    <font>
      <b/>
      <sz val="20"/>
      <color indexed="81"/>
      <name val="Tahoma"/>
      <family val="2"/>
    </font>
    <font>
      <b/>
      <u/>
      <sz val="24"/>
      <name val="Arial"/>
      <family val="2"/>
    </font>
    <font>
      <b/>
      <sz val="22"/>
      <color theme="0"/>
      <name val="Calibri"/>
      <family val="2"/>
      <scheme val="minor"/>
    </font>
    <font>
      <b/>
      <sz val="16"/>
      <color theme="0"/>
      <name val="Arial"/>
      <family val="2"/>
    </font>
    <font>
      <b/>
      <sz val="28"/>
      <color theme="1"/>
      <name val="Arial"/>
      <family val="2"/>
    </font>
    <font>
      <b/>
      <sz val="28"/>
      <color theme="0"/>
      <name val="Calibri"/>
      <family val="2"/>
      <scheme val="minor"/>
    </font>
    <font>
      <b/>
      <sz val="36"/>
      <color theme="0"/>
      <name val="Calibri"/>
      <family val="2"/>
      <scheme val="minor"/>
    </font>
    <font>
      <b/>
      <sz val="26"/>
      <color theme="0"/>
      <name val="Arial"/>
      <family val="2"/>
    </font>
    <font>
      <sz val="11"/>
      <name val="Calibri"/>
      <family val="2"/>
      <scheme val="minor"/>
    </font>
    <font>
      <b/>
      <sz val="36"/>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06FA12"/>
        <bgColor indexed="64"/>
      </patternFill>
    </fill>
    <fill>
      <patternFill patternType="solid">
        <fgColor rgb="FFC00000"/>
        <bgColor indexed="64"/>
      </patternFill>
    </fill>
    <fill>
      <patternFill patternType="solid">
        <fgColor theme="9" tint="-0.249977111117893"/>
        <bgColor indexed="64"/>
      </patternFill>
    </fill>
    <fill>
      <patternFill patternType="solid">
        <fgColor rgb="FF00FFFF"/>
        <bgColor indexed="64"/>
      </patternFill>
    </fill>
  </fills>
  <borders count="39">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auto="1"/>
      </left>
      <right style="thin">
        <color auto="1"/>
      </right>
      <top style="thin">
        <color auto="1"/>
      </top>
      <bottom style="medium">
        <color indexed="64"/>
      </bottom>
      <diagonal/>
    </border>
  </borders>
  <cellStyleXfs count="2">
    <xf numFmtId="0" fontId="0" fillId="0" borderId="0"/>
    <xf numFmtId="0" fontId="4" fillId="0" borderId="0"/>
  </cellStyleXfs>
  <cellXfs count="147">
    <xf numFmtId="0" fontId="0" fillId="0" borderId="0" xfId="0"/>
    <xf numFmtId="0" fontId="0" fillId="2" borderId="0" xfId="0" applyFill="1"/>
    <xf numFmtId="0" fontId="1" fillId="0" borderId="13" xfId="0" applyFont="1" applyBorder="1" applyAlignment="1">
      <alignment vertical="center"/>
    </xf>
    <xf numFmtId="0" fontId="10" fillId="0" borderId="0" xfId="1" applyFont="1" applyAlignment="1">
      <alignment horizontal="center" vertical="center"/>
    </xf>
    <xf numFmtId="3" fontId="12" fillId="0" borderId="0" xfId="0" applyNumberFormat="1" applyFont="1" applyAlignment="1" applyProtection="1">
      <alignment horizontal="center" vertical="center" wrapText="1"/>
      <protection locked="0"/>
    </xf>
    <xf numFmtId="49" fontId="5" fillId="0" borderId="7" xfId="0" applyNumberFormat="1" applyFont="1" applyBorder="1" applyAlignment="1" applyProtection="1">
      <alignment horizontal="left" vertical="top" wrapText="1"/>
      <protection locked="0"/>
    </xf>
    <xf numFmtId="0" fontId="14" fillId="2" borderId="0" xfId="0" applyFont="1" applyFill="1"/>
    <xf numFmtId="0" fontId="15" fillId="2" borderId="0" xfId="0" applyFont="1" applyFill="1"/>
    <xf numFmtId="0" fontId="15" fillId="0" borderId="0" xfId="0" applyFont="1"/>
    <xf numFmtId="0" fontId="14" fillId="2" borderId="1" xfId="0" applyFont="1" applyFill="1" applyBorder="1" applyAlignment="1" applyProtection="1">
      <alignment horizontal="left"/>
      <protection locked="0"/>
    </xf>
    <xf numFmtId="0" fontId="14" fillId="2" borderId="2" xfId="0" applyFont="1" applyFill="1" applyBorder="1"/>
    <xf numFmtId="0" fontId="16" fillId="2" borderId="0" xfId="1" applyFont="1" applyFill="1"/>
    <xf numFmtId="0" fontId="14" fillId="2" borderId="0" xfId="1" applyFont="1" applyFill="1"/>
    <xf numFmtId="0" fontId="1" fillId="0" borderId="27" xfId="0" applyFont="1" applyBorder="1" applyAlignment="1">
      <alignment vertical="center"/>
    </xf>
    <xf numFmtId="0" fontId="1" fillId="0" borderId="24" xfId="0" applyFont="1" applyBorder="1" applyAlignment="1">
      <alignment vertical="center"/>
    </xf>
    <xf numFmtId="0" fontId="6" fillId="0" borderId="32" xfId="0" applyFont="1" applyBorder="1" applyAlignment="1">
      <alignment horizontal="center" vertical="center"/>
    </xf>
    <xf numFmtId="49" fontId="5" fillId="0" borderId="28" xfId="0" applyNumberFormat="1" applyFont="1" applyBorder="1" applyAlignment="1" applyProtection="1">
      <alignment horizontal="left" vertical="top" wrapText="1"/>
      <protection locked="0"/>
    </xf>
    <xf numFmtId="0" fontId="6" fillId="2" borderId="0" xfId="0" applyFont="1" applyFill="1" applyAlignment="1">
      <alignment horizontal="center" vertical="center"/>
    </xf>
    <xf numFmtId="0" fontId="10" fillId="2" borderId="0" xfId="1" applyFont="1" applyFill="1" applyAlignment="1">
      <alignment horizontal="center" vertical="center"/>
    </xf>
    <xf numFmtId="0" fontId="7" fillId="2" borderId="0" xfId="0" applyFont="1" applyFill="1" applyAlignment="1">
      <alignment horizontal="left" vertical="center" wrapText="1"/>
    </xf>
    <xf numFmtId="3" fontId="8" fillId="2" borderId="0" xfId="0" applyNumberFormat="1" applyFont="1" applyFill="1" applyAlignment="1" applyProtection="1">
      <alignment horizontal="center" vertical="center" wrapText="1"/>
      <protection locked="0"/>
    </xf>
    <xf numFmtId="164" fontId="8" fillId="2" borderId="0" xfId="0" applyNumberFormat="1" applyFont="1" applyFill="1" applyAlignment="1">
      <alignment horizontal="center" vertical="center" wrapText="1"/>
    </xf>
    <xf numFmtId="49" fontId="5" fillId="2" borderId="0" xfId="0" applyNumberFormat="1" applyFont="1" applyFill="1" applyAlignment="1" applyProtection="1">
      <alignment horizontal="left" vertical="center" wrapText="1"/>
      <protection locked="0"/>
    </xf>
    <xf numFmtId="49" fontId="5" fillId="0" borderId="6" xfId="0" applyNumberFormat="1" applyFont="1" applyBorder="1" applyAlignment="1">
      <alignment horizontal="center" vertical="center"/>
    </xf>
    <xf numFmtId="0" fontId="0" fillId="2" borderId="32" xfId="0" applyFill="1" applyBorder="1"/>
    <xf numFmtId="0" fontId="8" fillId="2" borderId="0" xfId="0" applyFont="1" applyFill="1" applyAlignment="1">
      <alignment horizontal="center" vertical="center" wrapText="1"/>
    </xf>
    <xf numFmtId="0" fontId="0" fillId="2" borderId="22" xfId="0" applyFill="1" applyBorder="1"/>
    <xf numFmtId="0" fontId="22" fillId="7" borderId="6" xfId="0" applyFont="1" applyFill="1" applyBorder="1" applyAlignment="1">
      <alignment horizontal="center"/>
    </xf>
    <xf numFmtId="0" fontId="8" fillId="2" borderId="0" xfId="0" applyFont="1" applyFill="1" applyAlignment="1">
      <alignment horizontal="center" vertical="center"/>
    </xf>
    <xf numFmtId="0" fontId="2" fillId="0" borderId="0" xfId="0" applyFont="1" applyAlignment="1">
      <alignment horizontal="left" vertical="center" wrapText="1"/>
    </xf>
    <xf numFmtId="0" fontId="28" fillId="9" borderId="35" xfId="0" applyFont="1" applyFill="1" applyBorder="1"/>
    <xf numFmtId="0" fontId="28" fillId="9" borderId="36" xfId="0" applyFont="1" applyFill="1" applyBorder="1"/>
    <xf numFmtId="0" fontId="6" fillId="4" borderId="32" xfId="0" applyFont="1" applyFill="1" applyBorder="1" applyAlignment="1">
      <alignment horizontal="center" vertical="center"/>
    </xf>
    <xf numFmtId="164" fontId="8" fillId="0" borderId="0" xfId="0" applyNumberFormat="1" applyFont="1" applyAlignment="1">
      <alignment horizontal="center" vertical="center" wrapText="1"/>
    </xf>
    <xf numFmtId="0" fontId="7" fillId="0" borderId="0" xfId="0" applyFont="1" applyAlignment="1">
      <alignment horizontal="left" vertical="center" wrapText="1"/>
    </xf>
    <xf numFmtId="0" fontId="6" fillId="4" borderId="7" xfId="0" applyFont="1" applyFill="1" applyBorder="1" applyAlignment="1">
      <alignment horizontal="center" vertical="center"/>
    </xf>
    <xf numFmtId="0" fontId="6" fillId="4" borderId="0" xfId="0" applyFont="1" applyFill="1" applyAlignment="1">
      <alignment horizontal="center" vertical="center"/>
    </xf>
    <xf numFmtId="49" fontId="25" fillId="8" borderId="14" xfId="0" applyNumberFormat="1" applyFont="1" applyFill="1" applyBorder="1" applyAlignment="1">
      <alignment horizontal="left" vertical="top" wrapText="1"/>
    </xf>
    <xf numFmtId="49" fontId="25" fillId="8" borderId="15" xfId="0" applyNumberFormat="1" applyFont="1" applyFill="1" applyBorder="1" applyAlignment="1">
      <alignment horizontal="left" vertical="top" wrapText="1"/>
    </xf>
    <xf numFmtId="49" fontId="25" fillId="8" borderId="26" xfId="0" applyNumberFormat="1" applyFont="1" applyFill="1" applyBorder="1" applyAlignment="1">
      <alignment horizontal="left" vertical="top" wrapText="1"/>
    </xf>
    <xf numFmtId="49" fontId="5" fillId="0" borderId="34" xfId="0" applyNumberFormat="1" applyFont="1" applyBorder="1" applyAlignment="1" applyProtection="1">
      <alignment horizontal="left" vertical="center" wrapText="1"/>
      <protection locked="0"/>
    </xf>
    <xf numFmtId="49" fontId="5" fillId="0" borderId="30" xfId="0" applyNumberFormat="1" applyFont="1" applyBorder="1" applyAlignment="1" applyProtection="1">
      <alignment horizontal="left" vertical="center" wrapText="1"/>
      <protection locked="0"/>
    </xf>
    <xf numFmtId="49" fontId="5" fillId="0" borderId="31" xfId="0" applyNumberFormat="1" applyFont="1" applyBorder="1" applyAlignment="1" applyProtection="1">
      <alignment horizontal="left" vertical="center" wrapText="1"/>
      <protection locked="0"/>
    </xf>
    <xf numFmtId="0" fontId="6" fillId="4" borderId="37" xfId="0" applyFont="1" applyFill="1" applyBorder="1" applyAlignment="1">
      <alignment horizontal="center" vertical="center"/>
    </xf>
    <xf numFmtId="0" fontId="6" fillId="4" borderId="32" xfId="0" applyFont="1" applyFill="1" applyBorder="1" applyAlignment="1">
      <alignment horizontal="center" vertical="center"/>
    </xf>
    <xf numFmtId="164" fontId="8" fillId="0" borderId="6" xfId="0" applyNumberFormat="1" applyFont="1" applyBorder="1" applyAlignment="1">
      <alignment horizontal="center" vertical="center" wrapText="1"/>
    </xf>
    <xf numFmtId="3" fontId="8" fillId="0" borderId="6" xfId="0" applyNumberFormat="1" applyFont="1" applyBorder="1" applyAlignment="1" applyProtection="1">
      <alignment horizontal="center" vertical="center" wrapText="1"/>
      <protection locked="0"/>
    </xf>
    <xf numFmtId="0" fontId="7" fillId="0" borderId="6" xfId="0" applyFont="1" applyBorder="1" applyAlignment="1">
      <alignment horizontal="center" vertical="center" wrapText="1"/>
    </xf>
    <xf numFmtId="0" fontId="10" fillId="0" borderId="6" xfId="1" applyFont="1" applyBorder="1" applyAlignment="1">
      <alignment horizontal="center" vertical="center"/>
    </xf>
    <xf numFmtId="0" fontId="6" fillId="4" borderId="35" xfId="0" applyFont="1" applyFill="1" applyBorder="1" applyAlignment="1">
      <alignment horizontal="center" vertical="center"/>
    </xf>
    <xf numFmtId="0" fontId="3" fillId="0" borderId="3" xfId="1" applyFont="1" applyBorder="1" applyAlignment="1">
      <alignment horizontal="center" vertical="center" wrapText="1"/>
    </xf>
    <xf numFmtId="0" fontId="3" fillId="0" borderId="33" xfId="1" applyFont="1" applyBorder="1" applyAlignment="1">
      <alignment horizontal="center" vertical="center" wrapText="1"/>
    </xf>
    <xf numFmtId="0" fontId="3" fillId="0" borderId="10" xfId="1" applyFont="1" applyBorder="1" applyAlignment="1">
      <alignment horizontal="center" vertical="center" wrapText="1"/>
    </xf>
    <xf numFmtId="0" fontId="7" fillId="0" borderId="3"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0" xfId="0" applyFont="1" applyBorder="1" applyAlignment="1">
      <alignment horizontal="center" vertical="center" wrapText="1"/>
    </xf>
    <xf numFmtId="164" fontId="8" fillId="0" borderId="3" xfId="0" applyNumberFormat="1" applyFont="1" applyBorder="1" applyAlignment="1">
      <alignment horizontal="center" vertical="center" wrapText="1"/>
    </xf>
    <xf numFmtId="164" fontId="8" fillId="0" borderId="33" xfId="0" applyNumberFormat="1" applyFont="1" applyBorder="1" applyAlignment="1">
      <alignment horizontal="center" vertical="center" wrapText="1"/>
    </xf>
    <xf numFmtId="164" fontId="8" fillId="0" borderId="10" xfId="0" applyNumberFormat="1" applyFont="1" applyBorder="1" applyAlignment="1">
      <alignment horizontal="center" vertical="center" wrapText="1"/>
    </xf>
    <xf numFmtId="164" fontId="8" fillId="0" borderId="4" xfId="0" applyNumberFormat="1" applyFont="1" applyBorder="1" applyAlignment="1">
      <alignment horizontal="center" vertical="center" wrapText="1"/>
    </xf>
    <xf numFmtId="164" fontId="8" fillId="0" borderId="5" xfId="0" applyNumberFormat="1" applyFont="1" applyBorder="1" applyAlignment="1">
      <alignment horizontal="center" vertical="center" wrapText="1"/>
    </xf>
    <xf numFmtId="164" fontId="8" fillId="0" borderId="8" xfId="0" applyNumberFormat="1" applyFont="1" applyBorder="1" applyAlignment="1">
      <alignment horizontal="center" vertical="center" wrapText="1"/>
    </xf>
    <xf numFmtId="164" fontId="8" fillId="0" borderId="9"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164" fontId="8" fillId="0" borderId="12" xfId="0" applyNumberFormat="1" applyFont="1" applyBorder="1" applyAlignment="1">
      <alignment horizontal="center" vertical="center" wrapText="1"/>
    </xf>
    <xf numFmtId="0" fontId="9" fillId="5" borderId="14" xfId="0" applyFont="1" applyFill="1" applyBorder="1" applyAlignment="1">
      <alignment horizontal="left" vertical="center" wrapText="1"/>
    </xf>
    <xf numFmtId="0" fontId="9" fillId="5" borderId="15" xfId="0" applyFont="1" applyFill="1" applyBorder="1" applyAlignment="1">
      <alignment horizontal="left" vertical="center" wrapText="1"/>
    </xf>
    <xf numFmtId="0" fontId="9" fillId="5" borderId="26" xfId="0" applyFont="1" applyFill="1" applyBorder="1" applyAlignment="1">
      <alignment horizontal="left" vertical="center" wrapText="1"/>
    </xf>
    <xf numFmtId="0" fontId="9" fillId="0" borderId="14"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9" fillId="0" borderId="26" xfId="0" applyFont="1" applyBorder="1" applyAlignment="1" applyProtection="1">
      <alignment horizontal="left" vertical="center" wrapText="1"/>
      <protection locked="0"/>
    </xf>
    <xf numFmtId="0" fontId="27" fillId="7" borderId="17" xfId="0" applyFont="1" applyFill="1" applyBorder="1" applyAlignment="1">
      <alignment horizontal="center" vertical="center" wrapText="1"/>
    </xf>
    <xf numFmtId="0" fontId="27" fillId="7" borderId="18"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9" xfId="0" applyFont="1" applyFill="1" applyBorder="1" applyAlignment="1">
      <alignment horizontal="center" vertical="center" wrapText="1"/>
    </xf>
    <xf numFmtId="0" fontId="27" fillId="7" borderId="11" xfId="0" applyFont="1" applyFill="1" applyBorder="1" applyAlignment="1">
      <alignment horizontal="center" vertical="center" wrapText="1"/>
    </xf>
    <xf numFmtId="0" fontId="27" fillId="7" borderId="12" xfId="0" applyFont="1" applyFill="1" applyBorder="1" applyAlignment="1">
      <alignment horizontal="center" vertical="center" wrapText="1"/>
    </xf>
    <xf numFmtId="0" fontId="22" fillId="7" borderId="19" xfId="0" applyFont="1" applyFill="1" applyBorder="1" applyAlignment="1">
      <alignment horizontal="center"/>
    </xf>
    <xf numFmtId="0" fontId="26" fillId="7" borderId="17" xfId="0" applyFont="1" applyFill="1" applyBorder="1" applyAlignment="1">
      <alignment horizontal="center" vertical="center"/>
    </xf>
    <xf numFmtId="0" fontId="26" fillId="7" borderId="2" xfId="0" applyFont="1" applyFill="1" applyBorder="1" applyAlignment="1">
      <alignment horizontal="center" vertical="center"/>
    </xf>
    <xf numFmtId="0" fontId="26" fillId="7" borderId="20" xfId="0" applyFont="1" applyFill="1" applyBorder="1" applyAlignment="1">
      <alignment horizontal="center" vertical="center"/>
    </xf>
    <xf numFmtId="0" fontId="26" fillId="7" borderId="8" xfId="0" applyFont="1" applyFill="1" applyBorder="1" applyAlignment="1">
      <alignment horizontal="center" vertical="center"/>
    </xf>
    <xf numFmtId="0" fontId="26" fillId="7" borderId="0" xfId="0" applyFont="1" applyFill="1" applyAlignment="1">
      <alignment horizontal="center" vertical="center"/>
    </xf>
    <xf numFmtId="0" fontId="26" fillId="7" borderId="22" xfId="0" applyFont="1" applyFill="1" applyBorder="1" applyAlignment="1">
      <alignment horizontal="center" vertical="center"/>
    </xf>
    <xf numFmtId="0" fontId="26" fillId="7" borderId="11" xfId="0" applyFont="1" applyFill="1" applyBorder="1" applyAlignment="1">
      <alignment horizontal="center" vertical="center"/>
    </xf>
    <xf numFmtId="0" fontId="26" fillId="7" borderId="13" xfId="0" applyFont="1" applyFill="1" applyBorder="1" applyAlignment="1">
      <alignment horizontal="center" vertical="center"/>
    </xf>
    <xf numFmtId="0" fontId="26" fillId="7" borderId="24" xfId="0" applyFont="1" applyFill="1" applyBorder="1" applyAlignment="1">
      <alignment horizontal="center" vertical="center"/>
    </xf>
    <xf numFmtId="0" fontId="22" fillId="7" borderId="6" xfId="0" applyFont="1" applyFill="1" applyBorder="1" applyAlignment="1">
      <alignment horizontal="center"/>
    </xf>
    <xf numFmtId="49" fontId="5" fillId="0" borderId="6" xfId="0" applyNumberFormat="1" applyFont="1" applyBorder="1" applyAlignment="1">
      <alignment horizontal="center" vertical="center"/>
    </xf>
    <xf numFmtId="0" fontId="10" fillId="3" borderId="6" xfId="1" applyFont="1" applyFill="1" applyBorder="1" applyAlignment="1">
      <alignment horizontal="center" vertical="center"/>
    </xf>
    <xf numFmtId="0" fontId="10" fillId="0" borderId="3" xfId="1" applyFont="1" applyBorder="1" applyAlignment="1">
      <alignment horizontal="center" vertical="center"/>
    </xf>
    <xf numFmtId="0" fontId="10" fillId="0" borderId="10" xfId="1" applyFont="1" applyBorder="1" applyAlignment="1">
      <alignment horizontal="center" vertical="center"/>
    </xf>
    <xf numFmtId="3" fontId="8" fillId="6" borderId="6" xfId="0" applyNumberFormat="1" applyFont="1" applyFill="1" applyBorder="1" applyAlignment="1" applyProtection="1">
      <alignment horizontal="center" vertical="center" wrapText="1"/>
      <protection locked="0"/>
    </xf>
    <xf numFmtId="0" fontId="7" fillId="6" borderId="6" xfId="0" applyFont="1" applyFill="1" applyBorder="1" applyAlignment="1">
      <alignment horizontal="center" vertical="center" wrapText="1"/>
    </xf>
    <xf numFmtId="0" fontId="10" fillId="6" borderId="6" xfId="1" applyFont="1" applyFill="1" applyBorder="1" applyAlignment="1">
      <alignment horizontal="center" vertical="center"/>
    </xf>
    <xf numFmtId="0" fontId="11" fillId="0" borderId="3" xfId="0" applyFont="1" applyBorder="1" applyAlignment="1">
      <alignment horizontal="left" vertical="center" wrapText="1"/>
    </xf>
    <xf numFmtId="0" fontId="11" fillId="0" borderId="10" xfId="0" applyFont="1" applyBorder="1" applyAlignment="1">
      <alignment horizontal="left" vertical="center" wrapText="1"/>
    </xf>
    <xf numFmtId="3" fontId="8" fillId="0" borderId="3" xfId="0" applyNumberFormat="1" applyFont="1" applyBorder="1" applyAlignment="1" applyProtection="1">
      <alignment horizontal="center" vertical="center" wrapText="1"/>
      <protection locked="0"/>
    </xf>
    <xf numFmtId="3" fontId="8" fillId="0" borderId="10" xfId="0" applyNumberFormat="1" applyFont="1" applyBorder="1" applyAlignment="1" applyProtection="1">
      <alignment horizontal="center" vertical="center" wrapText="1"/>
      <protection locked="0"/>
    </xf>
    <xf numFmtId="0" fontId="10" fillId="0" borderId="38" xfId="1" applyFont="1" applyBorder="1" applyAlignment="1">
      <alignment horizontal="center" vertical="center"/>
    </xf>
    <xf numFmtId="0" fontId="7" fillId="0" borderId="38" xfId="0" applyFont="1" applyBorder="1" applyAlignment="1">
      <alignment horizontal="center" vertical="center" wrapText="1"/>
    </xf>
    <xf numFmtId="3" fontId="8" fillId="0" borderId="38" xfId="0" applyNumberFormat="1" applyFont="1" applyBorder="1" applyAlignment="1" applyProtection="1">
      <alignment horizontal="center" vertical="center" wrapText="1"/>
      <protection locked="0"/>
    </xf>
    <xf numFmtId="164" fontId="8" fillId="0" borderId="38" xfId="0" applyNumberFormat="1" applyFont="1" applyBorder="1" applyAlignment="1">
      <alignment horizontal="center" vertical="center" wrapText="1"/>
    </xf>
    <xf numFmtId="0" fontId="23" fillId="7" borderId="16" xfId="0" applyFont="1" applyFill="1" applyBorder="1" applyAlignment="1">
      <alignment horizontal="center" wrapText="1"/>
    </xf>
    <xf numFmtId="0" fontId="23" fillId="7" borderId="21" xfId="0" applyFont="1" applyFill="1" applyBorder="1" applyAlignment="1">
      <alignment horizontal="center"/>
    </xf>
    <xf numFmtId="0" fontId="23" fillId="7" borderId="23" xfId="0" applyFont="1" applyFill="1" applyBorder="1" applyAlignment="1">
      <alignment horizontal="center"/>
    </xf>
    <xf numFmtId="0" fontId="10" fillId="3" borderId="38" xfId="1" applyFont="1" applyFill="1" applyBorder="1" applyAlignment="1">
      <alignment horizontal="center" vertical="center"/>
    </xf>
    <xf numFmtId="0" fontId="7" fillId="3" borderId="6" xfId="0" applyFont="1" applyFill="1" applyBorder="1" applyAlignment="1">
      <alignment horizontal="center" vertical="center" wrapText="1"/>
    </xf>
    <xf numFmtId="0" fontId="7" fillId="3" borderId="38" xfId="0" applyFont="1" applyFill="1" applyBorder="1" applyAlignment="1">
      <alignment horizontal="center" vertical="center" wrapText="1"/>
    </xf>
    <xf numFmtId="3" fontId="8" fillId="3" borderId="6" xfId="0" applyNumberFormat="1" applyFont="1" applyFill="1" applyBorder="1" applyAlignment="1" applyProtection="1">
      <alignment horizontal="center" vertical="center" wrapText="1"/>
      <protection locked="0"/>
    </xf>
    <xf numFmtId="3" fontId="8" fillId="3" borderId="38" xfId="0" applyNumberFormat="1" applyFont="1" applyFill="1" applyBorder="1" applyAlignment="1" applyProtection="1">
      <alignment horizontal="center" vertical="center" wrapText="1"/>
      <protection locked="0"/>
    </xf>
    <xf numFmtId="0" fontId="2" fillId="5" borderId="35"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 fillId="5" borderId="36" xfId="0" applyFont="1" applyFill="1" applyBorder="1" applyAlignment="1">
      <alignment horizontal="left" vertical="center" wrapText="1"/>
    </xf>
    <xf numFmtId="0" fontId="24" fillId="4" borderId="37" xfId="0" applyFont="1" applyFill="1" applyBorder="1" applyAlignment="1">
      <alignment horizontal="center" vertical="center"/>
    </xf>
    <xf numFmtId="0" fontId="24" fillId="4" borderId="32" xfId="0" applyFont="1" applyFill="1" applyBorder="1" applyAlignment="1">
      <alignment horizontal="center" vertical="center"/>
    </xf>
    <xf numFmtId="0" fontId="24" fillId="4" borderId="35" xfId="0" applyFont="1" applyFill="1" applyBorder="1" applyAlignment="1">
      <alignment horizontal="center" vertical="center"/>
    </xf>
    <xf numFmtId="0" fontId="7" fillId="2" borderId="0" xfId="0" applyFont="1" applyFill="1" applyAlignment="1">
      <alignment horizontal="center"/>
    </xf>
    <xf numFmtId="0" fontId="21" fillId="2" borderId="0" xfId="0" applyFont="1" applyFill="1" applyAlignment="1" applyProtection="1">
      <alignment horizontal="center"/>
      <protection locked="0"/>
    </xf>
    <xf numFmtId="0" fontId="15" fillId="2" borderId="0" xfId="0" applyFont="1" applyFill="1" applyAlignment="1">
      <alignment horizontal="center"/>
    </xf>
    <xf numFmtId="0" fontId="2" fillId="0" borderId="1" xfId="0" applyFont="1" applyBorder="1" applyProtection="1">
      <protection locked="0"/>
    </xf>
    <xf numFmtId="0" fontId="18" fillId="0" borderId="1" xfId="0" applyFont="1" applyBorder="1" applyProtection="1">
      <protection locked="0"/>
    </xf>
    <xf numFmtId="49" fontId="5" fillId="0" borderId="14" xfId="0" applyNumberFormat="1" applyFont="1" applyBorder="1" applyAlignment="1" applyProtection="1">
      <alignment horizontal="left" vertical="center" wrapText="1"/>
      <protection locked="0"/>
    </xf>
    <xf numFmtId="49" fontId="5" fillId="0" borderId="15" xfId="0" applyNumberFormat="1" applyFont="1" applyBorder="1" applyAlignment="1" applyProtection="1">
      <alignment horizontal="left" vertical="center" wrapText="1"/>
      <protection locked="0"/>
    </xf>
    <xf numFmtId="49" fontId="5" fillId="0" borderId="26" xfId="0" applyNumberFormat="1" applyFont="1" applyBorder="1" applyAlignment="1" applyProtection="1">
      <alignment horizontal="left" vertical="center" wrapText="1"/>
      <protection locked="0"/>
    </xf>
    <xf numFmtId="3" fontId="8" fillId="6" borderId="6" xfId="0" applyNumberFormat="1" applyFont="1" applyFill="1" applyBorder="1" applyAlignment="1">
      <alignment horizontal="center" vertical="center" wrapText="1"/>
    </xf>
    <xf numFmtId="0" fontId="2" fillId="5" borderId="29" xfId="0" applyFont="1" applyFill="1" applyBorder="1" applyAlignment="1">
      <alignment horizontal="left" vertical="center" wrapText="1"/>
    </xf>
    <xf numFmtId="0" fontId="2" fillId="5" borderId="30" xfId="0" applyFont="1" applyFill="1" applyBorder="1" applyAlignment="1">
      <alignment horizontal="left" vertical="center" wrapText="1"/>
    </xf>
    <xf numFmtId="0" fontId="2" fillId="5" borderId="31" xfId="0" applyFont="1" applyFill="1" applyBorder="1" applyAlignment="1">
      <alignment horizontal="left" vertical="center" wrapText="1"/>
    </xf>
    <xf numFmtId="0" fontId="6" fillId="4" borderId="25" xfId="0" applyFont="1" applyFill="1" applyBorder="1" applyAlignment="1">
      <alignment horizontal="center" vertical="center"/>
    </xf>
    <xf numFmtId="0" fontId="6" fillId="4" borderId="21" xfId="0" applyFont="1" applyFill="1" applyBorder="1" applyAlignment="1">
      <alignment horizontal="center" vertical="center"/>
    </xf>
    <xf numFmtId="0" fontId="13" fillId="2" borderId="0" xfId="0" applyFont="1" applyFill="1" applyAlignment="1" applyProtection="1">
      <alignment horizontal="center"/>
      <protection locked="0"/>
    </xf>
    <xf numFmtId="0" fontId="2" fillId="5" borderId="0" xfId="0" applyFont="1" applyFill="1" applyAlignment="1">
      <alignment horizontal="left" vertical="center" wrapText="1"/>
    </xf>
    <xf numFmtId="0" fontId="8" fillId="2" borderId="0" xfId="0" applyFont="1" applyFill="1" applyAlignment="1">
      <alignment horizontal="center"/>
    </xf>
    <xf numFmtId="3" fontId="8" fillId="3" borderId="6" xfId="0" applyNumberFormat="1" applyFont="1" applyFill="1" applyBorder="1" applyAlignment="1">
      <alignment horizontal="center" vertical="center" wrapText="1"/>
    </xf>
    <xf numFmtId="0" fontId="10" fillId="3" borderId="3" xfId="1" applyFont="1" applyFill="1" applyBorder="1" applyAlignment="1">
      <alignment horizontal="center" vertical="center"/>
    </xf>
    <xf numFmtId="0" fontId="10" fillId="3" borderId="10" xfId="1" applyFont="1" applyFill="1" applyBorder="1" applyAlignment="1">
      <alignment horizontal="center" vertical="center"/>
    </xf>
    <xf numFmtId="0" fontId="11" fillId="3" borderId="3" xfId="0" applyFont="1" applyFill="1" applyBorder="1" applyAlignment="1">
      <alignment horizontal="left" vertical="center" wrapText="1"/>
    </xf>
    <xf numFmtId="0" fontId="11" fillId="3" borderId="10" xfId="0" applyFont="1" applyFill="1" applyBorder="1" applyAlignment="1">
      <alignment horizontal="left" vertical="center" wrapText="1"/>
    </xf>
    <xf numFmtId="3" fontId="8" fillId="3" borderId="3" xfId="0" applyNumberFormat="1" applyFont="1" applyFill="1" applyBorder="1" applyAlignment="1">
      <alignment horizontal="center" vertical="center" wrapText="1"/>
    </xf>
    <xf numFmtId="3" fontId="8" fillId="3" borderId="10" xfId="0" applyNumberFormat="1" applyFont="1" applyFill="1" applyBorder="1" applyAlignment="1">
      <alignment horizontal="center" vertical="center" wrapText="1"/>
    </xf>
    <xf numFmtId="0" fontId="8" fillId="5" borderId="2" xfId="0" applyFont="1" applyFill="1" applyBorder="1" applyAlignment="1">
      <alignment horizontal="center" vertical="center"/>
    </xf>
    <xf numFmtId="0" fontId="29" fillId="9" borderId="1" xfId="0" applyFont="1" applyFill="1" applyBorder="1" applyAlignment="1">
      <alignment horizontal="center" vertical="center" wrapText="1"/>
    </xf>
    <xf numFmtId="0" fontId="29" fillId="9" borderId="1" xfId="0" applyFont="1" applyFill="1" applyBorder="1" applyAlignment="1">
      <alignment horizontal="center" vertical="center"/>
    </xf>
    <xf numFmtId="0" fontId="8" fillId="5" borderId="2" xfId="0" applyFont="1" applyFill="1" applyBorder="1" applyAlignment="1">
      <alignment horizontal="center" vertical="center" wrapText="1"/>
    </xf>
    <xf numFmtId="0" fontId="8" fillId="2" borderId="0" xfId="0" applyFont="1" applyFill="1" applyAlignment="1">
      <alignment horizontal="center" vertical="center"/>
    </xf>
    <xf numFmtId="0" fontId="8" fillId="2" borderId="0" xfId="0" applyFont="1" applyFill="1" applyAlignment="1" applyProtection="1">
      <alignment horizontal="center" vertical="center"/>
      <protection locked="0"/>
    </xf>
  </cellXfs>
  <cellStyles count="2">
    <cellStyle name="Normal" xfId="0" builtinId="0"/>
    <cellStyle name="Normal 2" xfId="1"/>
  </cellStyles>
  <dxfs count="0"/>
  <tableStyles count="0" defaultTableStyle="TableStyleMedium2" defaultPivotStyle="PivotStyleLight16"/>
  <colors>
    <mruColors>
      <color rgb="FF00FFFF"/>
      <color rgb="FFF6ECA4"/>
      <color rgb="FF06FA12"/>
      <color rgb="FF0EF2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999258</xdr:colOff>
      <xdr:row>0</xdr:row>
      <xdr:rowOff>247650</xdr:rowOff>
    </xdr:from>
    <xdr:to>
      <xdr:col>18</xdr:col>
      <xdr:colOff>4088822</xdr:colOff>
      <xdr:row>7</xdr:row>
      <xdr:rowOff>65809</xdr:rowOff>
    </xdr:to>
    <xdr:pic>
      <xdr:nvPicPr>
        <xdr:cNvPr id="4" name="Imagen 3">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50558" y="247650"/>
          <a:ext cx="4499264" cy="219940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5"/>
  <sheetViews>
    <sheetView tabSelected="1" view="pageBreakPreview" topLeftCell="A154" zoomScale="40" zoomScaleNormal="55" zoomScaleSheetLayoutView="40" zoomScalePageLayoutView="40" workbookViewId="0">
      <selection activeCell="J154" sqref="J154:S154"/>
    </sheetView>
  </sheetViews>
  <sheetFormatPr baseColWidth="10" defaultRowHeight="15" x14ac:dyDescent="0.25"/>
  <cols>
    <col min="1" max="1" width="10" customWidth="1"/>
    <col min="2" max="2" width="18.7109375" customWidth="1"/>
    <col min="3" max="3" width="98.5703125" customWidth="1"/>
    <col min="4" max="4" width="35.7109375" customWidth="1"/>
    <col min="5" max="5" width="37.42578125" customWidth="1"/>
    <col min="6" max="6" width="13.7109375" customWidth="1"/>
    <col min="7" max="7" width="23.85546875" customWidth="1"/>
    <col min="8" max="9" width="13.7109375" customWidth="1"/>
    <col min="10" max="18" width="20.7109375" customWidth="1"/>
    <col min="19" max="19" width="62.28515625" customWidth="1"/>
    <col min="238" max="238" width="7.85546875" customWidth="1"/>
    <col min="239" max="239" width="15.5703125" customWidth="1"/>
    <col min="240" max="240" width="42.85546875" customWidth="1"/>
    <col min="241" max="241" width="26.140625" customWidth="1"/>
    <col min="242" max="242" width="14.140625" customWidth="1"/>
    <col min="243" max="243" width="10.7109375" customWidth="1"/>
    <col min="244" max="244" width="16.85546875" customWidth="1"/>
    <col min="245" max="245" width="10.7109375" customWidth="1"/>
    <col min="246" max="246" width="18.5703125" customWidth="1"/>
    <col min="247" max="247" width="18.7109375" customWidth="1"/>
    <col min="248" max="249" width="10.7109375" customWidth="1"/>
    <col min="250" max="250" width="22.140625" customWidth="1"/>
    <col min="251" max="252" width="10.7109375" customWidth="1"/>
    <col min="253" max="253" width="19" customWidth="1"/>
    <col min="254" max="254" width="18.28515625" customWidth="1"/>
    <col min="255" max="256" width="17.42578125" customWidth="1"/>
    <col min="257" max="257" width="4.28515625" customWidth="1"/>
    <col min="258" max="258" width="19.28515625" customWidth="1"/>
    <col min="259" max="259" width="22.85546875" customWidth="1"/>
    <col min="261" max="261" width="12.5703125" bestFit="1" customWidth="1"/>
    <col min="494" max="494" width="7.85546875" customWidth="1"/>
    <col min="495" max="495" width="15.5703125" customWidth="1"/>
    <col min="496" max="496" width="42.85546875" customWidth="1"/>
    <col min="497" max="497" width="26.140625" customWidth="1"/>
    <col min="498" max="498" width="14.140625" customWidth="1"/>
    <col min="499" max="499" width="10.7109375" customWidth="1"/>
    <col min="500" max="500" width="16.85546875" customWidth="1"/>
    <col min="501" max="501" width="10.7109375" customWidth="1"/>
    <col min="502" max="502" width="18.5703125" customWidth="1"/>
    <col min="503" max="503" width="18.7109375" customWidth="1"/>
    <col min="504" max="505" width="10.7109375" customWidth="1"/>
    <col min="506" max="506" width="22.140625" customWidth="1"/>
    <col min="507" max="508" width="10.7109375" customWidth="1"/>
    <col min="509" max="509" width="19" customWidth="1"/>
    <col min="510" max="510" width="18.28515625" customWidth="1"/>
    <col min="511" max="512" width="17.42578125" customWidth="1"/>
    <col min="513" max="513" width="4.28515625" customWidth="1"/>
    <col min="514" max="514" width="19.28515625" customWidth="1"/>
    <col min="515" max="515" width="22.85546875" customWidth="1"/>
    <col min="517" max="517" width="12.5703125" bestFit="1" customWidth="1"/>
    <col min="750" max="750" width="7.85546875" customWidth="1"/>
    <col min="751" max="751" width="15.5703125" customWidth="1"/>
    <col min="752" max="752" width="42.85546875" customWidth="1"/>
    <col min="753" max="753" width="26.140625" customWidth="1"/>
    <col min="754" max="754" width="14.140625" customWidth="1"/>
    <col min="755" max="755" width="10.7109375" customWidth="1"/>
    <col min="756" max="756" width="16.85546875" customWidth="1"/>
    <col min="757" max="757" width="10.7109375" customWidth="1"/>
    <col min="758" max="758" width="18.5703125" customWidth="1"/>
    <col min="759" max="759" width="18.7109375" customWidth="1"/>
    <col min="760" max="761" width="10.7109375" customWidth="1"/>
    <col min="762" max="762" width="22.140625" customWidth="1"/>
    <col min="763" max="764" width="10.7109375" customWidth="1"/>
    <col min="765" max="765" width="19" customWidth="1"/>
    <col min="766" max="766" width="18.28515625" customWidth="1"/>
    <col min="767" max="768" width="17.42578125" customWidth="1"/>
    <col min="769" max="769" width="4.28515625" customWidth="1"/>
    <col min="770" max="770" width="19.28515625" customWidth="1"/>
    <col min="771" max="771" width="22.85546875" customWidth="1"/>
    <col min="773" max="773" width="12.5703125" bestFit="1" customWidth="1"/>
    <col min="1006" max="1006" width="7.85546875" customWidth="1"/>
    <col min="1007" max="1007" width="15.5703125" customWidth="1"/>
    <col min="1008" max="1008" width="42.85546875" customWidth="1"/>
    <col min="1009" max="1009" width="26.140625" customWidth="1"/>
    <col min="1010" max="1010" width="14.140625" customWidth="1"/>
    <col min="1011" max="1011" width="10.7109375" customWidth="1"/>
    <col min="1012" max="1012" width="16.85546875" customWidth="1"/>
    <col min="1013" max="1013" width="10.7109375" customWidth="1"/>
    <col min="1014" max="1014" width="18.5703125" customWidth="1"/>
    <col min="1015" max="1015" width="18.7109375" customWidth="1"/>
    <col min="1016" max="1017" width="10.7109375" customWidth="1"/>
    <col min="1018" max="1018" width="22.140625" customWidth="1"/>
    <col min="1019" max="1020" width="10.7109375" customWidth="1"/>
    <col min="1021" max="1021" width="19" customWidth="1"/>
    <col min="1022" max="1022" width="18.28515625" customWidth="1"/>
    <col min="1023" max="1024" width="17.42578125" customWidth="1"/>
    <col min="1025" max="1025" width="4.28515625" customWidth="1"/>
    <col min="1026" max="1026" width="19.28515625" customWidth="1"/>
    <col min="1027" max="1027" width="22.85546875" customWidth="1"/>
    <col min="1029" max="1029" width="12.5703125" bestFit="1" customWidth="1"/>
    <col min="1262" max="1262" width="7.85546875" customWidth="1"/>
    <col min="1263" max="1263" width="15.5703125" customWidth="1"/>
    <col min="1264" max="1264" width="42.85546875" customWidth="1"/>
    <col min="1265" max="1265" width="26.140625" customWidth="1"/>
    <col min="1266" max="1266" width="14.140625" customWidth="1"/>
    <col min="1267" max="1267" width="10.7109375" customWidth="1"/>
    <col min="1268" max="1268" width="16.85546875" customWidth="1"/>
    <col min="1269" max="1269" width="10.7109375" customWidth="1"/>
    <col min="1270" max="1270" width="18.5703125" customWidth="1"/>
    <col min="1271" max="1271" width="18.7109375" customWidth="1"/>
    <col min="1272" max="1273" width="10.7109375" customWidth="1"/>
    <col min="1274" max="1274" width="22.140625" customWidth="1"/>
    <col min="1275" max="1276" width="10.7109375" customWidth="1"/>
    <col min="1277" max="1277" width="19" customWidth="1"/>
    <col min="1278" max="1278" width="18.28515625" customWidth="1"/>
    <col min="1279" max="1280" width="17.42578125" customWidth="1"/>
    <col min="1281" max="1281" width="4.28515625" customWidth="1"/>
    <col min="1282" max="1282" width="19.28515625" customWidth="1"/>
    <col min="1283" max="1283" width="22.85546875" customWidth="1"/>
    <col min="1285" max="1285" width="12.5703125" bestFit="1" customWidth="1"/>
    <col min="1518" max="1518" width="7.85546875" customWidth="1"/>
    <col min="1519" max="1519" width="15.5703125" customWidth="1"/>
    <col min="1520" max="1520" width="42.85546875" customWidth="1"/>
    <col min="1521" max="1521" width="26.140625" customWidth="1"/>
    <col min="1522" max="1522" width="14.140625" customWidth="1"/>
    <col min="1523" max="1523" width="10.7109375" customWidth="1"/>
    <col min="1524" max="1524" width="16.85546875" customWidth="1"/>
    <col min="1525" max="1525" width="10.7109375" customWidth="1"/>
    <col min="1526" max="1526" width="18.5703125" customWidth="1"/>
    <col min="1527" max="1527" width="18.7109375" customWidth="1"/>
    <col min="1528" max="1529" width="10.7109375" customWidth="1"/>
    <col min="1530" max="1530" width="22.140625" customWidth="1"/>
    <col min="1531" max="1532" width="10.7109375" customWidth="1"/>
    <col min="1533" max="1533" width="19" customWidth="1"/>
    <col min="1534" max="1534" width="18.28515625" customWidth="1"/>
    <col min="1535" max="1536" width="17.42578125" customWidth="1"/>
    <col min="1537" max="1537" width="4.28515625" customWidth="1"/>
    <col min="1538" max="1538" width="19.28515625" customWidth="1"/>
    <col min="1539" max="1539" width="22.85546875" customWidth="1"/>
    <col min="1541" max="1541" width="12.5703125" bestFit="1" customWidth="1"/>
    <col min="1774" max="1774" width="7.85546875" customWidth="1"/>
    <col min="1775" max="1775" width="15.5703125" customWidth="1"/>
    <col min="1776" max="1776" width="42.85546875" customWidth="1"/>
    <col min="1777" max="1777" width="26.140625" customWidth="1"/>
    <col min="1778" max="1778" width="14.140625" customWidth="1"/>
    <col min="1779" max="1779" width="10.7109375" customWidth="1"/>
    <col min="1780" max="1780" width="16.85546875" customWidth="1"/>
    <col min="1781" max="1781" width="10.7109375" customWidth="1"/>
    <col min="1782" max="1782" width="18.5703125" customWidth="1"/>
    <col min="1783" max="1783" width="18.7109375" customWidth="1"/>
    <col min="1784" max="1785" width="10.7109375" customWidth="1"/>
    <col min="1786" max="1786" width="22.140625" customWidth="1"/>
    <col min="1787" max="1788" width="10.7109375" customWidth="1"/>
    <col min="1789" max="1789" width="19" customWidth="1"/>
    <col min="1790" max="1790" width="18.28515625" customWidth="1"/>
    <col min="1791" max="1792" width="17.42578125" customWidth="1"/>
    <col min="1793" max="1793" width="4.28515625" customWidth="1"/>
    <col min="1794" max="1794" width="19.28515625" customWidth="1"/>
    <col min="1795" max="1795" width="22.85546875" customWidth="1"/>
    <col min="1797" max="1797" width="12.5703125" bestFit="1" customWidth="1"/>
    <col min="2030" max="2030" width="7.85546875" customWidth="1"/>
    <col min="2031" max="2031" width="15.5703125" customWidth="1"/>
    <col min="2032" max="2032" width="42.85546875" customWidth="1"/>
    <col min="2033" max="2033" width="26.140625" customWidth="1"/>
    <col min="2034" max="2034" width="14.140625" customWidth="1"/>
    <col min="2035" max="2035" width="10.7109375" customWidth="1"/>
    <col min="2036" max="2036" width="16.85546875" customWidth="1"/>
    <col min="2037" max="2037" width="10.7109375" customWidth="1"/>
    <col min="2038" max="2038" width="18.5703125" customWidth="1"/>
    <col min="2039" max="2039" width="18.7109375" customWidth="1"/>
    <col min="2040" max="2041" width="10.7109375" customWidth="1"/>
    <col min="2042" max="2042" width="22.140625" customWidth="1"/>
    <col min="2043" max="2044" width="10.7109375" customWidth="1"/>
    <col min="2045" max="2045" width="19" customWidth="1"/>
    <col min="2046" max="2046" width="18.28515625" customWidth="1"/>
    <col min="2047" max="2048" width="17.42578125" customWidth="1"/>
    <col min="2049" max="2049" width="4.28515625" customWidth="1"/>
    <col min="2050" max="2050" width="19.28515625" customWidth="1"/>
    <col min="2051" max="2051" width="22.85546875" customWidth="1"/>
    <col min="2053" max="2053" width="12.5703125" bestFit="1" customWidth="1"/>
    <col min="2286" max="2286" width="7.85546875" customWidth="1"/>
    <col min="2287" max="2287" width="15.5703125" customWidth="1"/>
    <col min="2288" max="2288" width="42.85546875" customWidth="1"/>
    <col min="2289" max="2289" width="26.140625" customWidth="1"/>
    <col min="2290" max="2290" width="14.140625" customWidth="1"/>
    <col min="2291" max="2291" width="10.7109375" customWidth="1"/>
    <col min="2292" max="2292" width="16.85546875" customWidth="1"/>
    <col min="2293" max="2293" width="10.7109375" customWidth="1"/>
    <col min="2294" max="2294" width="18.5703125" customWidth="1"/>
    <col min="2295" max="2295" width="18.7109375" customWidth="1"/>
    <col min="2296" max="2297" width="10.7109375" customWidth="1"/>
    <col min="2298" max="2298" width="22.140625" customWidth="1"/>
    <col min="2299" max="2300" width="10.7109375" customWidth="1"/>
    <col min="2301" max="2301" width="19" customWidth="1"/>
    <col min="2302" max="2302" width="18.28515625" customWidth="1"/>
    <col min="2303" max="2304" width="17.42578125" customWidth="1"/>
    <col min="2305" max="2305" width="4.28515625" customWidth="1"/>
    <col min="2306" max="2306" width="19.28515625" customWidth="1"/>
    <col min="2307" max="2307" width="22.85546875" customWidth="1"/>
    <col min="2309" max="2309" width="12.5703125" bestFit="1" customWidth="1"/>
    <col min="2542" max="2542" width="7.85546875" customWidth="1"/>
    <col min="2543" max="2543" width="15.5703125" customWidth="1"/>
    <col min="2544" max="2544" width="42.85546875" customWidth="1"/>
    <col min="2545" max="2545" width="26.140625" customWidth="1"/>
    <col min="2546" max="2546" width="14.140625" customWidth="1"/>
    <col min="2547" max="2547" width="10.7109375" customWidth="1"/>
    <col min="2548" max="2548" width="16.85546875" customWidth="1"/>
    <col min="2549" max="2549" width="10.7109375" customWidth="1"/>
    <col min="2550" max="2550" width="18.5703125" customWidth="1"/>
    <col min="2551" max="2551" width="18.7109375" customWidth="1"/>
    <col min="2552" max="2553" width="10.7109375" customWidth="1"/>
    <col min="2554" max="2554" width="22.140625" customWidth="1"/>
    <col min="2555" max="2556" width="10.7109375" customWidth="1"/>
    <col min="2557" max="2557" width="19" customWidth="1"/>
    <col min="2558" max="2558" width="18.28515625" customWidth="1"/>
    <col min="2559" max="2560" width="17.42578125" customWidth="1"/>
    <col min="2561" max="2561" width="4.28515625" customWidth="1"/>
    <col min="2562" max="2562" width="19.28515625" customWidth="1"/>
    <col min="2563" max="2563" width="22.85546875" customWidth="1"/>
    <col min="2565" max="2565" width="12.5703125" bestFit="1" customWidth="1"/>
    <col min="2798" max="2798" width="7.85546875" customWidth="1"/>
    <col min="2799" max="2799" width="15.5703125" customWidth="1"/>
    <col min="2800" max="2800" width="42.85546875" customWidth="1"/>
    <col min="2801" max="2801" width="26.140625" customWidth="1"/>
    <col min="2802" max="2802" width="14.140625" customWidth="1"/>
    <col min="2803" max="2803" width="10.7109375" customWidth="1"/>
    <col min="2804" max="2804" width="16.85546875" customWidth="1"/>
    <col min="2805" max="2805" width="10.7109375" customWidth="1"/>
    <col min="2806" max="2806" width="18.5703125" customWidth="1"/>
    <col min="2807" max="2807" width="18.7109375" customWidth="1"/>
    <col min="2808" max="2809" width="10.7109375" customWidth="1"/>
    <col min="2810" max="2810" width="22.140625" customWidth="1"/>
    <col min="2811" max="2812" width="10.7109375" customWidth="1"/>
    <col min="2813" max="2813" width="19" customWidth="1"/>
    <col min="2814" max="2814" width="18.28515625" customWidth="1"/>
    <col min="2815" max="2816" width="17.42578125" customWidth="1"/>
    <col min="2817" max="2817" width="4.28515625" customWidth="1"/>
    <col min="2818" max="2818" width="19.28515625" customWidth="1"/>
    <col min="2819" max="2819" width="22.85546875" customWidth="1"/>
    <col min="2821" max="2821" width="12.5703125" bestFit="1" customWidth="1"/>
    <col min="3054" max="3054" width="7.85546875" customWidth="1"/>
    <col min="3055" max="3055" width="15.5703125" customWidth="1"/>
    <col min="3056" max="3056" width="42.85546875" customWidth="1"/>
    <col min="3057" max="3057" width="26.140625" customWidth="1"/>
    <col min="3058" max="3058" width="14.140625" customWidth="1"/>
    <col min="3059" max="3059" width="10.7109375" customWidth="1"/>
    <col min="3060" max="3060" width="16.85546875" customWidth="1"/>
    <col min="3061" max="3061" width="10.7109375" customWidth="1"/>
    <col min="3062" max="3062" width="18.5703125" customWidth="1"/>
    <col min="3063" max="3063" width="18.7109375" customWidth="1"/>
    <col min="3064" max="3065" width="10.7109375" customWidth="1"/>
    <col min="3066" max="3066" width="22.140625" customWidth="1"/>
    <col min="3067" max="3068" width="10.7109375" customWidth="1"/>
    <col min="3069" max="3069" width="19" customWidth="1"/>
    <col min="3070" max="3070" width="18.28515625" customWidth="1"/>
    <col min="3071" max="3072" width="17.42578125" customWidth="1"/>
    <col min="3073" max="3073" width="4.28515625" customWidth="1"/>
    <col min="3074" max="3074" width="19.28515625" customWidth="1"/>
    <col min="3075" max="3075" width="22.85546875" customWidth="1"/>
    <col min="3077" max="3077" width="12.5703125" bestFit="1" customWidth="1"/>
    <col min="3310" max="3310" width="7.85546875" customWidth="1"/>
    <col min="3311" max="3311" width="15.5703125" customWidth="1"/>
    <col min="3312" max="3312" width="42.85546875" customWidth="1"/>
    <col min="3313" max="3313" width="26.140625" customWidth="1"/>
    <col min="3314" max="3314" width="14.140625" customWidth="1"/>
    <col min="3315" max="3315" width="10.7109375" customWidth="1"/>
    <col min="3316" max="3316" width="16.85546875" customWidth="1"/>
    <col min="3317" max="3317" width="10.7109375" customWidth="1"/>
    <col min="3318" max="3318" width="18.5703125" customWidth="1"/>
    <col min="3319" max="3319" width="18.7109375" customWidth="1"/>
    <col min="3320" max="3321" width="10.7109375" customWidth="1"/>
    <col min="3322" max="3322" width="22.140625" customWidth="1"/>
    <col min="3323" max="3324" width="10.7109375" customWidth="1"/>
    <col min="3325" max="3325" width="19" customWidth="1"/>
    <col min="3326" max="3326" width="18.28515625" customWidth="1"/>
    <col min="3327" max="3328" width="17.42578125" customWidth="1"/>
    <col min="3329" max="3329" width="4.28515625" customWidth="1"/>
    <col min="3330" max="3330" width="19.28515625" customWidth="1"/>
    <col min="3331" max="3331" width="22.85546875" customWidth="1"/>
    <col min="3333" max="3333" width="12.5703125" bestFit="1" customWidth="1"/>
    <col min="3566" max="3566" width="7.85546875" customWidth="1"/>
    <col min="3567" max="3567" width="15.5703125" customWidth="1"/>
    <col min="3568" max="3568" width="42.85546875" customWidth="1"/>
    <col min="3569" max="3569" width="26.140625" customWidth="1"/>
    <col min="3570" max="3570" width="14.140625" customWidth="1"/>
    <col min="3571" max="3571" width="10.7109375" customWidth="1"/>
    <col min="3572" max="3572" width="16.85546875" customWidth="1"/>
    <col min="3573" max="3573" width="10.7109375" customWidth="1"/>
    <col min="3574" max="3574" width="18.5703125" customWidth="1"/>
    <col min="3575" max="3575" width="18.7109375" customWidth="1"/>
    <col min="3576" max="3577" width="10.7109375" customWidth="1"/>
    <col min="3578" max="3578" width="22.140625" customWidth="1"/>
    <col min="3579" max="3580" width="10.7109375" customWidth="1"/>
    <col min="3581" max="3581" width="19" customWidth="1"/>
    <col min="3582" max="3582" width="18.28515625" customWidth="1"/>
    <col min="3583" max="3584" width="17.42578125" customWidth="1"/>
    <col min="3585" max="3585" width="4.28515625" customWidth="1"/>
    <col min="3586" max="3586" width="19.28515625" customWidth="1"/>
    <col min="3587" max="3587" width="22.85546875" customWidth="1"/>
    <col min="3589" max="3589" width="12.5703125" bestFit="1" customWidth="1"/>
    <col min="3822" max="3822" width="7.85546875" customWidth="1"/>
    <col min="3823" max="3823" width="15.5703125" customWidth="1"/>
    <col min="3824" max="3824" width="42.85546875" customWidth="1"/>
    <col min="3825" max="3825" width="26.140625" customWidth="1"/>
    <col min="3826" max="3826" width="14.140625" customWidth="1"/>
    <col min="3827" max="3827" width="10.7109375" customWidth="1"/>
    <col min="3828" max="3828" width="16.85546875" customWidth="1"/>
    <col min="3829" max="3829" width="10.7109375" customWidth="1"/>
    <col min="3830" max="3830" width="18.5703125" customWidth="1"/>
    <col min="3831" max="3831" width="18.7109375" customWidth="1"/>
    <col min="3832" max="3833" width="10.7109375" customWidth="1"/>
    <col min="3834" max="3834" width="22.140625" customWidth="1"/>
    <col min="3835" max="3836" width="10.7109375" customWidth="1"/>
    <col min="3837" max="3837" width="19" customWidth="1"/>
    <col min="3838" max="3838" width="18.28515625" customWidth="1"/>
    <col min="3839" max="3840" width="17.42578125" customWidth="1"/>
    <col min="3841" max="3841" width="4.28515625" customWidth="1"/>
    <col min="3842" max="3842" width="19.28515625" customWidth="1"/>
    <col min="3843" max="3843" width="22.85546875" customWidth="1"/>
    <col min="3845" max="3845" width="12.5703125" bestFit="1" customWidth="1"/>
    <col min="4078" max="4078" width="7.85546875" customWidth="1"/>
    <col min="4079" max="4079" width="15.5703125" customWidth="1"/>
    <col min="4080" max="4080" width="42.85546875" customWidth="1"/>
    <col min="4081" max="4081" width="26.140625" customWidth="1"/>
    <col min="4082" max="4082" width="14.140625" customWidth="1"/>
    <col min="4083" max="4083" width="10.7109375" customWidth="1"/>
    <col min="4084" max="4084" width="16.85546875" customWidth="1"/>
    <col min="4085" max="4085" width="10.7109375" customWidth="1"/>
    <col min="4086" max="4086" width="18.5703125" customWidth="1"/>
    <col min="4087" max="4087" width="18.7109375" customWidth="1"/>
    <col min="4088" max="4089" width="10.7109375" customWidth="1"/>
    <col min="4090" max="4090" width="22.140625" customWidth="1"/>
    <col min="4091" max="4092" width="10.7109375" customWidth="1"/>
    <col min="4093" max="4093" width="19" customWidth="1"/>
    <col min="4094" max="4094" width="18.28515625" customWidth="1"/>
    <col min="4095" max="4096" width="17.42578125" customWidth="1"/>
    <col min="4097" max="4097" width="4.28515625" customWidth="1"/>
    <col min="4098" max="4098" width="19.28515625" customWidth="1"/>
    <col min="4099" max="4099" width="22.85546875" customWidth="1"/>
    <col min="4101" max="4101" width="12.5703125" bestFit="1" customWidth="1"/>
    <col min="4334" max="4334" width="7.85546875" customWidth="1"/>
    <col min="4335" max="4335" width="15.5703125" customWidth="1"/>
    <col min="4336" max="4336" width="42.85546875" customWidth="1"/>
    <col min="4337" max="4337" width="26.140625" customWidth="1"/>
    <col min="4338" max="4338" width="14.140625" customWidth="1"/>
    <col min="4339" max="4339" width="10.7109375" customWidth="1"/>
    <col min="4340" max="4340" width="16.85546875" customWidth="1"/>
    <col min="4341" max="4341" width="10.7109375" customWidth="1"/>
    <col min="4342" max="4342" width="18.5703125" customWidth="1"/>
    <col min="4343" max="4343" width="18.7109375" customWidth="1"/>
    <col min="4344" max="4345" width="10.7109375" customWidth="1"/>
    <col min="4346" max="4346" width="22.140625" customWidth="1"/>
    <col min="4347" max="4348" width="10.7109375" customWidth="1"/>
    <col min="4349" max="4349" width="19" customWidth="1"/>
    <col min="4350" max="4350" width="18.28515625" customWidth="1"/>
    <col min="4351" max="4352" width="17.42578125" customWidth="1"/>
    <col min="4353" max="4353" width="4.28515625" customWidth="1"/>
    <col min="4354" max="4354" width="19.28515625" customWidth="1"/>
    <col min="4355" max="4355" width="22.85546875" customWidth="1"/>
    <col min="4357" max="4357" width="12.5703125" bestFit="1" customWidth="1"/>
    <col min="4590" max="4590" width="7.85546875" customWidth="1"/>
    <col min="4591" max="4591" width="15.5703125" customWidth="1"/>
    <col min="4592" max="4592" width="42.85546875" customWidth="1"/>
    <col min="4593" max="4593" width="26.140625" customWidth="1"/>
    <col min="4594" max="4594" width="14.140625" customWidth="1"/>
    <col min="4595" max="4595" width="10.7109375" customWidth="1"/>
    <col min="4596" max="4596" width="16.85546875" customWidth="1"/>
    <col min="4597" max="4597" width="10.7109375" customWidth="1"/>
    <col min="4598" max="4598" width="18.5703125" customWidth="1"/>
    <col min="4599" max="4599" width="18.7109375" customWidth="1"/>
    <col min="4600" max="4601" width="10.7109375" customWidth="1"/>
    <col min="4602" max="4602" width="22.140625" customWidth="1"/>
    <col min="4603" max="4604" width="10.7109375" customWidth="1"/>
    <col min="4605" max="4605" width="19" customWidth="1"/>
    <col min="4606" max="4606" width="18.28515625" customWidth="1"/>
    <col min="4607" max="4608" width="17.42578125" customWidth="1"/>
    <col min="4609" max="4609" width="4.28515625" customWidth="1"/>
    <col min="4610" max="4610" width="19.28515625" customWidth="1"/>
    <col min="4611" max="4611" width="22.85546875" customWidth="1"/>
    <col min="4613" max="4613" width="12.5703125" bestFit="1" customWidth="1"/>
    <col min="4846" max="4846" width="7.85546875" customWidth="1"/>
    <col min="4847" max="4847" width="15.5703125" customWidth="1"/>
    <col min="4848" max="4848" width="42.85546875" customWidth="1"/>
    <col min="4849" max="4849" width="26.140625" customWidth="1"/>
    <col min="4850" max="4850" width="14.140625" customWidth="1"/>
    <col min="4851" max="4851" width="10.7109375" customWidth="1"/>
    <col min="4852" max="4852" width="16.85546875" customWidth="1"/>
    <col min="4853" max="4853" width="10.7109375" customWidth="1"/>
    <col min="4854" max="4854" width="18.5703125" customWidth="1"/>
    <col min="4855" max="4855" width="18.7109375" customWidth="1"/>
    <col min="4856" max="4857" width="10.7109375" customWidth="1"/>
    <col min="4858" max="4858" width="22.140625" customWidth="1"/>
    <col min="4859" max="4860" width="10.7109375" customWidth="1"/>
    <col min="4861" max="4861" width="19" customWidth="1"/>
    <col min="4862" max="4862" width="18.28515625" customWidth="1"/>
    <col min="4863" max="4864" width="17.42578125" customWidth="1"/>
    <col min="4865" max="4865" width="4.28515625" customWidth="1"/>
    <col min="4866" max="4866" width="19.28515625" customWidth="1"/>
    <col min="4867" max="4867" width="22.85546875" customWidth="1"/>
    <col min="4869" max="4869" width="12.5703125" bestFit="1" customWidth="1"/>
    <col min="5102" max="5102" width="7.85546875" customWidth="1"/>
    <col min="5103" max="5103" width="15.5703125" customWidth="1"/>
    <col min="5104" max="5104" width="42.85546875" customWidth="1"/>
    <col min="5105" max="5105" width="26.140625" customWidth="1"/>
    <col min="5106" max="5106" width="14.140625" customWidth="1"/>
    <col min="5107" max="5107" width="10.7109375" customWidth="1"/>
    <col min="5108" max="5108" width="16.85546875" customWidth="1"/>
    <col min="5109" max="5109" width="10.7109375" customWidth="1"/>
    <col min="5110" max="5110" width="18.5703125" customWidth="1"/>
    <col min="5111" max="5111" width="18.7109375" customWidth="1"/>
    <col min="5112" max="5113" width="10.7109375" customWidth="1"/>
    <col min="5114" max="5114" width="22.140625" customWidth="1"/>
    <col min="5115" max="5116" width="10.7109375" customWidth="1"/>
    <col min="5117" max="5117" width="19" customWidth="1"/>
    <col min="5118" max="5118" width="18.28515625" customWidth="1"/>
    <col min="5119" max="5120" width="17.42578125" customWidth="1"/>
    <col min="5121" max="5121" width="4.28515625" customWidth="1"/>
    <col min="5122" max="5122" width="19.28515625" customWidth="1"/>
    <col min="5123" max="5123" width="22.85546875" customWidth="1"/>
    <col min="5125" max="5125" width="12.5703125" bestFit="1" customWidth="1"/>
    <col min="5358" max="5358" width="7.85546875" customWidth="1"/>
    <col min="5359" max="5359" width="15.5703125" customWidth="1"/>
    <col min="5360" max="5360" width="42.85546875" customWidth="1"/>
    <col min="5361" max="5361" width="26.140625" customWidth="1"/>
    <col min="5362" max="5362" width="14.140625" customWidth="1"/>
    <col min="5363" max="5363" width="10.7109375" customWidth="1"/>
    <col min="5364" max="5364" width="16.85546875" customWidth="1"/>
    <col min="5365" max="5365" width="10.7109375" customWidth="1"/>
    <col min="5366" max="5366" width="18.5703125" customWidth="1"/>
    <col min="5367" max="5367" width="18.7109375" customWidth="1"/>
    <col min="5368" max="5369" width="10.7109375" customWidth="1"/>
    <col min="5370" max="5370" width="22.140625" customWidth="1"/>
    <col min="5371" max="5372" width="10.7109375" customWidth="1"/>
    <col min="5373" max="5373" width="19" customWidth="1"/>
    <col min="5374" max="5374" width="18.28515625" customWidth="1"/>
    <col min="5375" max="5376" width="17.42578125" customWidth="1"/>
    <col min="5377" max="5377" width="4.28515625" customWidth="1"/>
    <col min="5378" max="5378" width="19.28515625" customWidth="1"/>
    <col min="5379" max="5379" width="22.85546875" customWidth="1"/>
    <col min="5381" max="5381" width="12.5703125" bestFit="1" customWidth="1"/>
    <col min="5614" max="5614" width="7.85546875" customWidth="1"/>
    <col min="5615" max="5615" width="15.5703125" customWidth="1"/>
    <col min="5616" max="5616" width="42.85546875" customWidth="1"/>
    <col min="5617" max="5617" width="26.140625" customWidth="1"/>
    <col min="5618" max="5618" width="14.140625" customWidth="1"/>
    <col min="5619" max="5619" width="10.7109375" customWidth="1"/>
    <col min="5620" max="5620" width="16.85546875" customWidth="1"/>
    <col min="5621" max="5621" width="10.7109375" customWidth="1"/>
    <col min="5622" max="5622" width="18.5703125" customWidth="1"/>
    <col min="5623" max="5623" width="18.7109375" customWidth="1"/>
    <col min="5624" max="5625" width="10.7109375" customWidth="1"/>
    <col min="5626" max="5626" width="22.140625" customWidth="1"/>
    <col min="5627" max="5628" width="10.7109375" customWidth="1"/>
    <col min="5629" max="5629" width="19" customWidth="1"/>
    <col min="5630" max="5630" width="18.28515625" customWidth="1"/>
    <col min="5631" max="5632" width="17.42578125" customWidth="1"/>
    <col min="5633" max="5633" width="4.28515625" customWidth="1"/>
    <col min="5634" max="5634" width="19.28515625" customWidth="1"/>
    <col min="5635" max="5635" width="22.85546875" customWidth="1"/>
    <col min="5637" max="5637" width="12.5703125" bestFit="1" customWidth="1"/>
    <col min="5870" max="5870" width="7.85546875" customWidth="1"/>
    <col min="5871" max="5871" width="15.5703125" customWidth="1"/>
    <col min="5872" max="5872" width="42.85546875" customWidth="1"/>
    <col min="5873" max="5873" width="26.140625" customWidth="1"/>
    <col min="5874" max="5874" width="14.140625" customWidth="1"/>
    <col min="5875" max="5875" width="10.7109375" customWidth="1"/>
    <col min="5876" max="5876" width="16.85546875" customWidth="1"/>
    <col min="5877" max="5877" width="10.7109375" customWidth="1"/>
    <col min="5878" max="5878" width="18.5703125" customWidth="1"/>
    <col min="5879" max="5879" width="18.7109375" customWidth="1"/>
    <col min="5880" max="5881" width="10.7109375" customWidth="1"/>
    <col min="5882" max="5882" width="22.140625" customWidth="1"/>
    <col min="5883" max="5884" width="10.7109375" customWidth="1"/>
    <col min="5885" max="5885" width="19" customWidth="1"/>
    <col min="5886" max="5886" width="18.28515625" customWidth="1"/>
    <col min="5887" max="5888" width="17.42578125" customWidth="1"/>
    <col min="5889" max="5889" width="4.28515625" customWidth="1"/>
    <col min="5890" max="5890" width="19.28515625" customWidth="1"/>
    <col min="5891" max="5891" width="22.85546875" customWidth="1"/>
    <col min="5893" max="5893" width="12.5703125" bestFit="1" customWidth="1"/>
    <col min="6126" max="6126" width="7.85546875" customWidth="1"/>
    <col min="6127" max="6127" width="15.5703125" customWidth="1"/>
    <col min="6128" max="6128" width="42.85546875" customWidth="1"/>
    <col min="6129" max="6129" width="26.140625" customWidth="1"/>
    <col min="6130" max="6130" width="14.140625" customWidth="1"/>
    <col min="6131" max="6131" width="10.7109375" customWidth="1"/>
    <col min="6132" max="6132" width="16.85546875" customWidth="1"/>
    <col min="6133" max="6133" width="10.7109375" customWidth="1"/>
    <col min="6134" max="6134" width="18.5703125" customWidth="1"/>
    <col min="6135" max="6135" width="18.7109375" customWidth="1"/>
    <col min="6136" max="6137" width="10.7109375" customWidth="1"/>
    <col min="6138" max="6138" width="22.140625" customWidth="1"/>
    <col min="6139" max="6140" width="10.7109375" customWidth="1"/>
    <col min="6141" max="6141" width="19" customWidth="1"/>
    <col min="6142" max="6142" width="18.28515625" customWidth="1"/>
    <col min="6143" max="6144" width="17.42578125" customWidth="1"/>
    <col min="6145" max="6145" width="4.28515625" customWidth="1"/>
    <col min="6146" max="6146" width="19.28515625" customWidth="1"/>
    <col min="6147" max="6147" width="22.85546875" customWidth="1"/>
    <col min="6149" max="6149" width="12.5703125" bestFit="1" customWidth="1"/>
    <col min="6382" max="6382" width="7.85546875" customWidth="1"/>
    <col min="6383" max="6383" width="15.5703125" customWidth="1"/>
    <col min="6384" max="6384" width="42.85546875" customWidth="1"/>
    <col min="6385" max="6385" width="26.140625" customWidth="1"/>
    <col min="6386" max="6386" width="14.140625" customWidth="1"/>
    <col min="6387" max="6387" width="10.7109375" customWidth="1"/>
    <col min="6388" max="6388" width="16.85546875" customWidth="1"/>
    <col min="6389" max="6389" width="10.7109375" customWidth="1"/>
    <col min="6390" max="6390" width="18.5703125" customWidth="1"/>
    <col min="6391" max="6391" width="18.7109375" customWidth="1"/>
    <col min="6392" max="6393" width="10.7109375" customWidth="1"/>
    <col min="6394" max="6394" width="22.140625" customWidth="1"/>
    <col min="6395" max="6396" width="10.7109375" customWidth="1"/>
    <col min="6397" max="6397" width="19" customWidth="1"/>
    <col min="6398" max="6398" width="18.28515625" customWidth="1"/>
    <col min="6399" max="6400" width="17.42578125" customWidth="1"/>
    <col min="6401" max="6401" width="4.28515625" customWidth="1"/>
    <col min="6402" max="6402" width="19.28515625" customWidth="1"/>
    <col min="6403" max="6403" width="22.85546875" customWidth="1"/>
    <col min="6405" max="6405" width="12.5703125" bestFit="1" customWidth="1"/>
    <col min="6638" max="6638" width="7.85546875" customWidth="1"/>
    <col min="6639" max="6639" width="15.5703125" customWidth="1"/>
    <col min="6640" max="6640" width="42.85546875" customWidth="1"/>
    <col min="6641" max="6641" width="26.140625" customWidth="1"/>
    <col min="6642" max="6642" width="14.140625" customWidth="1"/>
    <col min="6643" max="6643" width="10.7109375" customWidth="1"/>
    <col min="6644" max="6644" width="16.85546875" customWidth="1"/>
    <col min="6645" max="6645" width="10.7109375" customWidth="1"/>
    <col min="6646" max="6646" width="18.5703125" customWidth="1"/>
    <col min="6647" max="6647" width="18.7109375" customWidth="1"/>
    <col min="6648" max="6649" width="10.7109375" customWidth="1"/>
    <col min="6650" max="6650" width="22.140625" customWidth="1"/>
    <col min="6651" max="6652" width="10.7109375" customWidth="1"/>
    <col min="6653" max="6653" width="19" customWidth="1"/>
    <col min="6654" max="6654" width="18.28515625" customWidth="1"/>
    <col min="6655" max="6656" width="17.42578125" customWidth="1"/>
    <col min="6657" max="6657" width="4.28515625" customWidth="1"/>
    <col min="6658" max="6658" width="19.28515625" customWidth="1"/>
    <col min="6659" max="6659" width="22.85546875" customWidth="1"/>
    <col min="6661" max="6661" width="12.5703125" bestFit="1" customWidth="1"/>
    <col min="6894" max="6894" width="7.85546875" customWidth="1"/>
    <col min="6895" max="6895" width="15.5703125" customWidth="1"/>
    <col min="6896" max="6896" width="42.85546875" customWidth="1"/>
    <col min="6897" max="6897" width="26.140625" customWidth="1"/>
    <col min="6898" max="6898" width="14.140625" customWidth="1"/>
    <col min="6899" max="6899" width="10.7109375" customWidth="1"/>
    <col min="6900" max="6900" width="16.85546875" customWidth="1"/>
    <col min="6901" max="6901" width="10.7109375" customWidth="1"/>
    <col min="6902" max="6902" width="18.5703125" customWidth="1"/>
    <col min="6903" max="6903" width="18.7109375" customWidth="1"/>
    <col min="6904" max="6905" width="10.7109375" customWidth="1"/>
    <col min="6906" max="6906" width="22.140625" customWidth="1"/>
    <col min="6907" max="6908" width="10.7109375" customWidth="1"/>
    <col min="6909" max="6909" width="19" customWidth="1"/>
    <col min="6910" max="6910" width="18.28515625" customWidth="1"/>
    <col min="6911" max="6912" width="17.42578125" customWidth="1"/>
    <col min="6913" max="6913" width="4.28515625" customWidth="1"/>
    <col min="6914" max="6914" width="19.28515625" customWidth="1"/>
    <col min="6915" max="6915" width="22.85546875" customWidth="1"/>
    <col min="6917" max="6917" width="12.5703125" bestFit="1" customWidth="1"/>
    <col min="7150" max="7150" width="7.85546875" customWidth="1"/>
    <col min="7151" max="7151" width="15.5703125" customWidth="1"/>
    <col min="7152" max="7152" width="42.85546875" customWidth="1"/>
    <col min="7153" max="7153" width="26.140625" customWidth="1"/>
    <col min="7154" max="7154" width="14.140625" customWidth="1"/>
    <col min="7155" max="7155" width="10.7109375" customWidth="1"/>
    <col min="7156" max="7156" width="16.85546875" customWidth="1"/>
    <col min="7157" max="7157" width="10.7109375" customWidth="1"/>
    <col min="7158" max="7158" width="18.5703125" customWidth="1"/>
    <col min="7159" max="7159" width="18.7109375" customWidth="1"/>
    <col min="7160" max="7161" width="10.7109375" customWidth="1"/>
    <col min="7162" max="7162" width="22.140625" customWidth="1"/>
    <col min="7163" max="7164" width="10.7109375" customWidth="1"/>
    <col min="7165" max="7165" width="19" customWidth="1"/>
    <col min="7166" max="7166" width="18.28515625" customWidth="1"/>
    <col min="7167" max="7168" width="17.42578125" customWidth="1"/>
    <col min="7169" max="7169" width="4.28515625" customWidth="1"/>
    <col min="7170" max="7170" width="19.28515625" customWidth="1"/>
    <col min="7171" max="7171" width="22.85546875" customWidth="1"/>
    <col min="7173" max="7173" width="12.5703125" bestFit="1" customWidth="1"/>
    <col min="7406" max="7406" width="7.85546875" customWidth="1"/>
    <col min="7407" max="7407" width="15.5703125" customWidth="1"/>
    <col min="7408" max="7408" width="42.85546875" customWidth="1"/>
    <col min="7409" max="7409" width="26.140625" customWidth="1"/>
    <col min="7410" max="7410" width="14.140625" customWidth="1"/>
    <col min="7411" max="7411" width="10.7109375" customWidth="1"/>
    <col min="7412" max="7412" width="16.85546875" customWidth="1"/>
    <col min="7413" max="7413" width="10.7109375" customWidth="1"/>
    <col min="7414" max="7414" width="18.5703125" customWidth="1"/>
    <col min="7415" max="7415" width="18.7109375" customWidth="1"/>
    <col min="7416" max="7417" width="10.7109375" customWidth="1"/>
    <col min="7418" max="7418" width="22.140625" customWidth="1"/>
    <col min="7419" max="7420" width="10.7109375" customWidth="1"/>
    <col min="7421" max="7421" width="19" customWidth="1"/>
    <col min="7422" max="7422" width="18.28515625" customWidth="1"/>
    <col min="7423" max="7424" width="17.42578125" customWidth="1"/>
    <col min="7425" max="7425" width="4.28515625" customWidth="1"/>
    <col min="7426" max="7426" width="19.28515625" customWidth="1"/>
    <col min="7427" max="7427" width="22.85546875" customWidth="1"/>
    <col min="7429" max="7429" width="12.5703125" bestFit="1" customWidth="1"/>
    <col min="7662" max="7662" width="7.85546875" customWidth="1"/>
    <col min="7663" max="7663" width="15.5703125" customWidth="1"/>
    <col min="7664" max="7664" width="42.85546875" customWidth="1"/>
    <col min="7665" max="7665" width="26.140625" customWidth="1"/>
    <col min="7666" max="7666" width="14.140625" customWidth="1"/>
    <col min="7667" max="7667" width="10.7109375" customWidth="1"/>
    <col min="7668" max="7668" width="16.85546875" customWidth="1"/>
    <col min="7669" max="7669" width="10.7109375" customWidth="1"/>
    <col min="7670" max="7670" width="18.5703125" customWidth="1"/>
    <col min="7671" max="7671" width="18.7109375" customWidth="1"/>
    <col min="7672" max="7673" width="10.7109375" customWidth="1"/>
    <col min="7674" max="7674" width="22.140625" customWidth="1"/>
    <col min="7675" max="7676" width="10.7109375" customWidth="1"/>
    <col min="7677" max="7677" width="19" customWidth="1"/>
    <col min="7678" max="7678" width="18.28515625" customWidth="1"/>
    <col min="7679" max="7680" width="17.42578125" customWidth="1"/>
    <col min="7681" max="7681" width="4.28515625" customWidth="1"/>
    <col min="7682" max="7682" width="19.28515625" customWidth="1"/>
    <col min="7683" max="7683" width="22.85546875" customWidth="1"/>
    <col min="7685" max="7685" width="12.5703125" bestFit="1" customWidth="1"/>
    <col min="7918" max="7918" width="7.85546875" customWidth="1"/>
    <col min="7919" max="7919" width="15.5703125" customWidth="1"/>
    <col min="7920" max="7920" width="42.85546875" customWidth="1"/>
    <col min="7921" max="7921" width="26.140625" customWidth="1"/>
    <col min="7922" max="7922" width="14.140625" customWidth="1"/>
    <col min="7923" max="7923" width="10.7109375" customWidth="1"/>
    <col min="7924" max="7924" width="16.85546875" customWidth="1"/>
    <col min="7925" max="7925" width="10.7109375" customWidth="1"/>
    <col min="7926" max="7926" width="18.5703125" customWidth="1"/>
    <col min="7927" max="7927" width="18.7109375" customWidth="1"/>
    <col min="7928" max="7929" width="10.7109375" customWidth="1"/>
    <col min="7930" max="7930" width="22.140625" customWidth="1"/>
    <col min="7931" max="7932" width="10.7109375" customWidth="1"/>
    <col min="7933" max="7933" width="19" customWidth="1"/>
    <col min="7934" max="7934" width="18.28515625" customWidth="1"/>
    <col min="7935" max="7936" width="17.42578125" customWidth="1"/>
    <col min="7937" max="7937" width="4.28515625" customWidth="1"/>
    <col min="7938" max="7938" width="19.28515625" customWidth="1"/>
    <col min="7939" max="7939" width="22.85546875" customWidth="1"/>
    <col min="7941" max="7941" width="12.5703125" bestFit="1" customWidth="1"/>
    <col min="8174" max="8174" width="7.85546875" customWidth="1"/>
    <col min="8175" max="8175" width="15.5703125" customWidth="1"/>
    <col min="8176" max="8176" width="42.85546875" customWidth="1"/>
    <col min="8177" max="8177" width="26.140625" customWidth="1"/>
    <col min="8178" max="8178" width="14.140625" customWidth="1"/>
    <col min="8179" max="8179" width="10.7109375" customWidth="1"/>
    <col min="8180" max="8180" width="16.85546875" customWidth="1"/>
    <col min="8181" max="8181" width="10.7109375" customWidth="1"/>
    <col min="8182" max="8182" width="18.5703125" customWidth="1"/>
    <col min="8183" max="8183" width="18.7109375" customWidth="1"/>
    <col min="8184" max="8185" width="10.7109375" customWidth="1"/>
    <col min="8186" max="8186" width="22.140625" customWidth="1"/>
    <col min="8187" max="8188" width="10.7109375" customWidth="1"/>
    <col min="8189" max="8189" width="19" customWidth="1"/>
    <col min="8190" max="8190" width="18.28515625" customWidth="1"/>
    <col min="8191" max="8192" width="17.42578125" customWidth="1"/>
    <col min="8193" max="8193" width="4.28515625" customWidth="1"/>
    <col min="8194" max="8194" width="19.28515625" customWidth="1"/>
    <col min="8195" max="8195" width="22.85546875" customWidth="1"/>
    <col min="8197" max="8197" width="12.5703125" bestFit="1" customWidth="1"/>
    <col min="8430" max="8430" width="7.85546875" customWidth="1"/>
    <col min="8431" max="8431" width="15.5703125" customWidth="1"/>
    <col min="8432" max="8432" width="42.85546875" customWidth="1"/>
    <col min="8433" max="8433" width="26.140625" customWidth="1"/>
    <col min="8434" max="8434" width="14.140625" customWidth="1"/>
    <col min="8435" max="8435" width="10.7109375" customWidth="1"/>
    <col min="8436" max="8436" width="16.85546875" customWidth="1"/>
    <col min="8437" max="8437" width="10.7109375" customWidth="1"/>
    <col min="8438" max="8438" width="18.5703125" customWidth="1"/>
    <col min="8439" max="8439" width="18.7109375" customWidth="1"/>
    <col min="8440" max="8441" width="10.7109375" customWidth="1"/>
    <col min="8442" max="8442" width="22.140625" customWidth="1"/>
    <col min="8443" max="8444" width="10.7109375" customWidth="1"/>
    <col min="8445" max="8445" width="19" customWidth="1"/>
    <col min="8446" max="8446" width="18.28515625" customWidth="1"/>
    <col min="8447" max="8448" width="17.42578125" customWidth="1"/>
    <col min="8449" max="8449" width="4.28515625" customWidth="1"/>
    <col min="8450" max="8450" width="19.28515625" customWidth="1"/>
    <col min="8451" max="8451" width="22.85546875" customWidth="1"/>
    <col min="8453" max="8453" width="12.5703125" bestFit="1" customWidth="1"/>
    <col min="8686" max="8686" width="7.85546875" customWidth="1"/>
    <col min="8687" max="8687" width="15.5703125" customWidth="1"/>
    <col min="8688" max="8688" width="42.85546875" customWidth="1"/>
    <col min="8689" max="8689" width="26.140625" customWidth="1"/>
    <col min="8690" max="8690" width="14.140625" customWidth="1"/>
    <col min="8691" max="8691" width="10.7109375" customWidth="1"/>
    <col min="8692" max="8692" width="16.85546875" customWidth="1"/>
    <col min="8693" max="8693" width="10.7109375" customWidth="1"/>
    <col min="8694" max="8694" width="18.5703125" customWidth="1"/>
    <col min="8695" max="8695" width="18.7109375" customWidth="1"/>
    <col min="8696" max="8697" width="10.7109375" customWidth="1"/>
    <col min="8698" max="8698" width="22.140625" customWidth="1"/>
    <col min="8699" max="8700" width="10.7109375" customWidth="1"/>
    <col min="8701" max="8701" width="19" customWidth="1"/>
    <col min="8702" max="8702" width="18.28515625" customWidth="1"/>
    <col min="8703" max="8704" width="17.42578125" customWidth="1"/>
    <col min="8705" max="8705" width="4.28515625" customWidth="1"/>
    <col min="8706" max="8706" width="19.28515625" customWidth="1"/>
    <col min="8707" max="8707" width="22.85546875" customWidth="1"/>
    <col min="8709" max="8709" width="12.5703125" bestFit="1" customWidth="1"/>
    <col min="8942" max="8942" width="7.85546875" customWidth="1"/>
    <col min="8943" max="8943" width="15.5703125" customWidth="1"/>
    <col min="8944" max="8944" width="42.85546875" customWidth="1"/>
    <col min="8945" max="8945" width="26.140625" customWidth="1"/>
    <col min="8946" max="8946" width="14.140625" customWidth="1"/>
    <col min="8947" max="8947" width="10.7109375" customWidth="1"/>
    <col min="8948" max="8948" width="16.85546875" customWidth="1"/>
    <col min="8949" max="8949" width="10.7109375" customWidth="1"/>
    <col min="8950" max="8950" width="18.5703125" customWidth="1"/>
    <col min="8951" max="8951" width="18.7109375" customWidth="1"/>
    <col min="8952" max="8953" width="10.7109375" customWidth="1"/>
    <col min="8954" max="8954" width="22.140625" customWidth="1"/>
    <col min="8955" max="8956" width="10.7109375" customWidth="1"/>
    <col min="8957" max="8957" width="19" customWidth="1"/>
    <col min="8958" max="8958" width="18.28515625" customWidth="1"/>
    <col min="8959" max="8960" width="17.42578125" customWidth="1"/>
    <col min="8961" max="8961" width="4.28515625" customWidth="1"/>
    <col min="8962" max="8962" width="19.28515625" customWidth="1"/>
    <col min="8963" max="8963" width="22.85546875" customWidth="1"/>
    <col min="8965" max="8965" width="12.5703125" bestFit="1" customWidth="1"/>
    <col min="9198" max="9198" width="7.85546875" customWidth="1"/>
    <col min="9199" max="9199" width="15.5703125" customWidth="1"/>
    <col min="9200" max="9200" width="42.85546875" customWidth="1"/>
    <col min="9201" max="9201" width="26.140625" customWidth="1"/>
    <col min="9202" max="9202" width="14.140625" customWidth="1"/>
    <col min="9203" max="9203" width="10.7109375" customWidth="1"/>
    <col min="9204" max="9204" width="16.85546875" customWidth="1"/>
    <col min="9205" max="9205" width="10.7109375" customWidth="1"/>
    <col min="9206" max="9206" width="18.5703125" customWidth="1"/>
    <col min="9207" max="9207" width="18.7109375" customWidth="1"/>
    <col min="9208" max="9209" width="10.7109375" customWidth="1"/>
    <col min="9210" max="9210" width="22.140625" customWidth="1"/>
    <col min="9211" max="9212" width="10.7109375" customWidth="1"/>
    <col min="9213" max="9213" width="19" customWidth="1"/>
    <col min="9214" max="9214" width="18.28515625" customWidth="1"/>
    <col min="9215" max="9216" width="17.42578125" customWidth="1"/>
    <col min="9217" max="9217" width="4.28515625" customWidth="1"/>
    <col min="9218" max="9218" width="19.28515625" customWidth="1"/>
    <col min="9219" max="9219" width="22.85546875" customWidth="1"/>
    <col min="9221" max="9221" width="12.5703125" bestFit="1" customWidth="1"/>
    <col min="9454" max="9454" width="7.85546875" customWidth="1"/>
    <col min="9455" max="9455" width="15.5703125" customWidth="1"/>
    <col min="9456" max="9456" width="42.85546875" customWidth="1"/>
    <col min="9457" max="9457" width="26.140625" customWidth="1"/>
    <col min="9458" max="9458" width="14.140625" customWidth="1"/>
    <col min="9459" max="9459" width="10.7109375" customWidth="1"/>
    <col min="9460" max="9460" width="16.85546875" customWidth="1"/>
    <col min="9461" max="9461" width="10.7109375" customWidth="1"/>
    <col min="9462" max="9462" width="18.5703125" customWidth="1"/>
    <col min="9463" max="9463" width="18.7109375" customWidth="1"/>
    <col min="9464" max="9465" width="10.7109375" customWidth="1"/>
    <col min="9466" max="9466" width="22.140625" customWidth="1"/>
    <col min="9467" max="9468" width="10.7109375" customWidth="1"/>
    <col min="9469" max="9469" width="19" customWidth="1"/>
    <col min="9470" max="9470" width="18.28515625" customWidth="1"/>
    <col min="9471" max="9472" width="17.42578125" customWidth="1"/>
    <col min="9473" max="9473" width="4.28515625" customWidth="1"/>
    <col min="9474" max="9474" width="19.28515625" customWidth="1"/>
    <col min="9475" max="9475" width="22.85546875" customWidth="1"/>
    <col min="9477" max="9477" width="12.5703125" bestFit="1" customWidth="1"/>
    <col min="9710" max="9710" width="7.85546875" customWidth="1"/>
    <col min="9711" max="9711" width="15.5703125" customWidth="1"/>
    <col min="9712" max="9712" width="42.85546875" customWidth="1"/>
    <col min="9713" max="9713" width="26.140625" customWidth="1"/>
    <col min="9714" max="9714" width="14.140625" customWidth="1"/>
    <col min="9715" max="9715" width="10.7109375" customWidth="1"/>
    <col min="9716" max="9716" width="16.85546875" customWidth="1"/>
    <col min="9717" max="9717" width="10.7109375" customWidth="1"/>
    <col min="9718" max="9718" width="18.5703125" customWidth="1"/>
    <col min="9719" max="9719" width="18.7109375" customWidth="1"/>
    <col min="9720" max="9721" width="10.7109375" customWidth="1"/>
    <col min="9722" max="9722" width="22.140625" customWidth="1"/>
    <col min="9723" max="9724" width="10.7109375" customWidth="1"/>
    <col min="9725" max="9725" width="19" customWidth="1"/>
    <col min="9726" max="9726" width="18.28515625" customWidth="1"/>
    <col min="9727" max="9728" width="17.42578125" customWidth="1"/>
    <col min="9729" max="9729" width="4.28515625" customWidth="1"/>
    <col min="9730" max="9730" width="19.28515625" customWidth="1"/>
    <col min="9731" max="9731" width="22.85546875" customWidth="1"/>
    <col min="9733" max="9733" width="12.5703125" bestFit="1" customWidth="1"/>
    <col min="9966" max="9966" width="7.85546875" customWidth="1"/>
    <col min="9967" max="9967" width="15.5703125" customWidth="1"/>
    <col min="9968" max="9968" width="42.85546875" customWidth="1"/>
    <col min="9969" max="9969" width="26.140625" customWidth="1"/>
    <col min="9970" max="9970" width="14.140625" customWidth="1"/>
    <col min="9971" max="9971" width="10.7109375" customWidth="1"/>
    <col min="9972" max="9972" width="16.85546875" customWidth="1"/>
    <col min="9973" max="9973" width="10.7109375" customWidth="1"/>
    <col min="9974" max="9974" width="18.5703125" customWidth="1"/>
    <col min="9975" max="9975" width="18.7109375" customWidth="1"/>
    <col min="9976" max="9977" width="10.7109375" customWidth="1"/>
    <col min="9978" max="9978" width="22.140625" customWidth="1"/>
    <col min="9979" max="9980" width="10.7109375" customWidth="1"/>
    <col min="9981" max="9981" width="19" customWidth="1"/>
    <col min="9982" max="9982" width="18.28515625" customWidth="1"/>
    <col min="9983" max="9984" width="17.42578125" customWidth="1"/>
    <col min="9985" max="9985" width="4.28515625" customWidth="1"/>
    <col min="9986" max="9986" width="19.28515625" customWidth="1"/>
    <col min="9987" max="9987" width="22.85546875" customWidth="1"/>
    <col min="9989" max="9989" width="12.5703125" bestFit="1" customWidth="1"/>
    <col min="10222" max="10222" width="7.85546875" customWidth="1"/>
    <col min="10223" max="10223" width="15.5703125" customWidth="1"/>
    <col min="10224" max="10224" width="42.85546875" customWidth="1"/>
    <col min="10225" max="10225" width="26.140625" customWidth="1"/>
    <col min="10226" max="10226" width="14.140625" customWidth="1"/>
    <col min="10227" max="10227" width="10.7109375" customWidth="1"/>
    <col min="10228" max="10228" width="16.85546875" customWidth="1"/>
    <col min="10229" max="10229" width="10.7109375" customWidth="1"/>
    <col min="10230" max="10230" width="18.5703125" customWidth="1"/>
    <col min="10231" max="10231" width="18.7109375" customWidth="1"/>
    <col min="10232" max="10233" width="10.7109375" customWidth="1"/>
    <col min="10234" max="10234" width="22.140625" customWidth="1"/>
    <col min="10235" max="10236" width="10.7109375" customWidth="1"/>
    <col min="10237" max="10237" width="19" customWidth="1"/>
    <col min="10238" max="10238" width="18.28515625" customWidth="1"/>
    <col min="10239" max="10240" width="17.42578125" customWidth="1"/>
    <col min="10241" max="10241" width="4.28515625" customWidth="1"/>
    <col min="10242" max="10242" width="19.28515625" customWidth="1"/>
    <col min="10243" max="10243" width="22.85546875" customWidth="1"/>
    <col min="10245" max="10245" width="12.5703125" bestFit="1" customWidth="1"/>
    <col min="10478" max="10478" width="7.85546875" customWidth="1"/>
    <col min="10479" max="10479" width="15.5703125" customWidth="1"/>
    <col min="10480" max="10480" width="42.85546875" customWidth="1"/>
    <col min="10481" max="10481" width="26.140625" customWidth="1"/>
    <col min="10482" max="10482" width="14.140625" customWidth="1"/>
    <col min="10483" max="10483" width="10.7109375" customWidth="1"/>
    <col min="10484" max="10484" width="16.85546875" customWidth="1"/>
    <col min="10485" max="10485" width="10.7109375" customWidth="1"/>
    <col min="10486" max="10486" width="18.5703125" customWidth="1"/>
    <col min="10487" max="10487" width="18.7109375" customWidth="1"/>
    <col min="10488" max="10489" width="10.7109375" customWidth="1"/>
    <col min="10490" max="10490" width="22.140625" customWidth="1"/>
    <col min="10491" max="10492" width="10.7109375" customWidth="1"/>
    <col min="10493" max="10493" width="19" customWidth="1"/>
    <col min="10494" max="10494" width="18.28515625" customWidth="1"/>
    <col min="10495" max="10496" width="17.42578125" customWidth="1"/>
    <col min="10497" max="10497" width="4.28515625" customWidth="1"/>
    <col min="10498" max="10498" width="19.28515625" customWidth="1"/>
    <col min="10499" max="10499" width="22.85546875" customWidth="1"/>
    <col min="10501" max="10501" width="12.5703125" bestFit="1" customWidth="1"/>
    <col min="10734" max="10734" width="7.85546875" customWidth="1"/>
    <col min="10735" max="10735" width="15.5703125" customWidth="1"/>
    <col min="10736" max="10736" width="42.85546875" customWidth="1"/>
    <col min="10737" max="10737" width="26.140625" customWidth="1"/>
    <col min="10738" max="10738" width="14.140625" customWidth="1"/>
    <col min="10739" max="10739" width="10.7109375" customWidth="1"/>
    <col min="10740" max="10740" width="16.85546875" customWidth="1"/>
    <col min="10741" max="10741" width="10.7109375" customWidth="1"/>
    <col min="10742" max="10742" width="18.5703125" customWidth="1"/>
    <col min="10743" max="10743" width="18.7109375" customWidth="1"/>
    <col min="10744" max="10745" width="10.7109375" customWidth="1"/>
    <col min="10746" max="10746" width="22.140625" customWidth="1"/>
    <col min="10747" max="10748" width="10.7109375" customWidth="1"/>
    <col min="10749" max="10749" width="19" customWidth="1"/>
    <col min="10750" max="10750" width="18.28515625" customWidth="1"/>
    <col min="10751" max="10752" width="17.42578125" customWidth="1"/>
    <col min="10753" max="10753" width="4.28515625" customWidth="1"/>
    <col min="10754" max="10754" width="19.28515625" customWidth="1"/>
    <col min="10755" max="10755" width="22.85546875" customWidth="1"/>
    <col min="10757" max="10757" width="12.5703125" bestFit="1" customWidth="1"/>
    <col min="10990" max="10990" width="7.85546875" customWidth="1"/>
    <col min="10991" max="10991" width="15.5703125" customWidth="1"/>
    <col min="10992" max="10992" width="42.85546875" customWidth="1"/>
    <col min="10993" max="10993" width="26.140625" customWidth="1"/>
    <col min="10994" max="10994" width="14.140625" customWidth="1"/>
    <col min="10995" max="10995" width="10.7109375" customWidth="1"/>
    <col min="10996" max="10996" width="16.85546875" customWidth="1"/>
    <col min="10997" max="10997" width="10.7109375" customWidth="1"/>
    <col min="10998" max="10998" width="18.5703125" customWidth="1"/>
    <col min="10999" max="10999" width="18.7109375" customWidth="1"/>
    <col min="11000" max="11001" width="10.7109375" customWidth="1"/>
    <col min="11002" max="11002" width="22.140625" customWidth="1"/>
    <col min="11003" max="11004" width="10.7109375" customWidth="1"/>
    <col min="11005" max="11005" width="19" customWidth="1"/>
    <col min="11006" max="11006" width="18.28515625" customWidth="1"/>
    <col min="11007" max="11008" width="17.42578125" customWidth="1"/>
    <col min="11009" max="11009" width="4.28515625" customWidth="1"/>
    <col min="11010" max="11010" width="19.28515625" customWidth="1"/>
    <col min="11011" max="11011" width="22.85546875" customWidth="1"/>
    <col min="11013" max="11013" width="12.5703125" bestFit="1" customWidth="1"/>
    <col min="11246" max="11246" width="7.85546875" customWidth="1"/>
    <col min="11247" max="11247" width="15.5703125" customWidth="1"/>
    <col min="11248" max="11248" width="42.85546875" customWidth="1"/>
    <col min="11249" max="11249" width="26.140625" customWidth="1"/>
    <col min="11250" max="11250" width="14.140625" customWidth="1"/>
    <col min="11251" max="11251" width="10.7109375" customWidth="1"/>
    <col min="11252" max="11252" width="16.85546875" customWidth="1"/>
    <col min="11253" max="11253" width="10.7109375" customWidth="1"/>
    <col min="11254" max="11254" width="18.5703125" customWidth="1"/>
    <col min="11255" max="11255" width="18.7109375" customWidth="1"/>
    <col min="11256" max="11257" width="10.7109375" customWidth="1"/>
    <col min="11258" max="11258" width="22.140625" customWidth="1"/>
    <col min="11259" max="11260" width="10.7109375" customWidth="1"/>
    <col min="11261" max="11261" width="19" customWidth="1"/>
    <col min="11262" max="11262" width="18.28515625" customWidth="1"/>
    <col min="11263" max="11264" width="17.42578125" customWidth="1"/>
    <col min="11265" max="11265" width="4.28515625" customWidth="1"/>
    <col min="11266" max="11266" width="19.28515625" customWidth="1"/>
    <col min="11267" max="11267" width="22.85546875" customWidth="1"/>
    <col min="11269" max="11269" width="12.5703125" bestFit="1" customWidth="1"/>
    <col min="11502" max="11502" width="7.85546875" customWidth="1"/>
    <col min="11503" max="11503" width="15.5703125" customWidth="1"/>
    <col min="11504" max="11504" width="42.85546875" customWidth="1"/>
    <col min="11505" max="11505" width="26.140625" customWidth="1"/>
    <col min="11506" max="11506" width="14.140625" customWidth="1"/>
    <col min="11507" max="11507" width="10.7109375" customWidth="1"/>
    <col min="11508" max="11508" width="16.85546875" customWidth="1"/>
    <col min="11509" max="11509" width="10.7109375" customWidth="1"/>
    <col min="11510" max="11510" width="18.5703125" customWidth="1"/>
    <col min="11511" max="11511" width="18.7109375" customWidth="1"/>
    <col min="11512" max="11513" width="10.7109375" customWidth="1"/>
    <col min="11514" max="11514" width="22.140625" customWidth="1"/>
    <col min="11515" max="11516" width="10.7109375" customWidth="1"/>
    <col min="11517" max="11517" width="19" customWidth="1"/>
    <col min="11518" max="11518" width="18.28515625" customWidth="1"/>
    <col min="11519" max="11520" width="17.42578125" customWidth="1"/>
    <col min="11521" max="11521" width="4.28515625" customWidth="1"/>
    <col min="11522" max="11522" width="19.28515625" customWidth="1"/>
    <col min="11523" max="11523" width="22.85546875" customWidth="1"/>
    <col min="11525" max="11525" width="12.5703125" bestFit="1" customWidth="1"/>
    <col min="11758" max="11758" width="7.85546875" customWidth="1"/>
    <col min="11759" max="11759" width="15.5703125" customWidth="1"/>
    <col min="11760" max="11760" width="42.85546875" customWidth="1"/>
    <col min="11761" max="11761" width="26.140625" customWidth="1"/>
    <col min="11762" max="11762" width="14.140625" customWidth="1"/>
    <col min="11763" max="11763" width="10.7109375" customWidth="1"/>
    <col min="11764" max="11764" width="16.85546875" customWidth="1"/>
    <col min="11765" max="11765" width="10.7109375" customWidth="1"/>
    <col min="11766" max="11766" width="18.5703125" customWidth="1"/>
    <col min="11767" max="11767" width="18.7109375" customWidth="1"/>
    <col min="11768" max="11769" width="10.7109375" customWidth="1"/>
    <col min="11770" max="11770" width="22.140625" customWidth="1"/>
    <col min="11771" max="11772" width="10.7109375" customWidth="1"/>
    <col min="11773" max="11773" width="19" customWidth="1"/>
    <col min="11774" max="11774" width="18.28515625" customWidth="1"/>
    <col min="11775" max="11776" width="17.42578125" customWidth="1"/>
    <col min="11777" max="11777" width="4.28515625" customWidth="1"/>
    <col min="11778" max="11778" width="19.28515625" customWidth="1"/>
    <col min="11779" max="11779" width="22.85546875" customWidth="1"/>
    <col min="11781" max="11781" width="12.5703125" bestFit="1" customWidth="1"/>
    <col min="12014" max="12014" width="7.85546875" customWidth="1"/>
    <col min="12015" max="12015" width="15.5703125" customWidth="1"/>
    <col min="12016" max="12016" width="42.85546875" customWidth="1"/>
    <col min="12017" max="12017" width="26.140625" customWidth="1"/>
    <col min="12018" max="12018" width="14.140625" customWidth="1"/>
    <col min="12019" max="12019" width="10.7109375" customWidth="1"/>
    <col min="12020" max="12020" width="16.85546875" customWidth="1"/>
    <col min="12021" max="12021" width="10.7109375" customWidth="1"/>
    <col min="12022" max="12022" width="18.5703125" customWidth="1"/>
    <col min="12023" max="12023" width="18.7109375" customWidth="1"/>
    <col min="12024" max="12025" width="10.7109375" customWidth="1"/>
    <col min="12026" max="12026" width="22.140625" customWidth="1"/>
    <col min="12027" max="12028" width="10.7109375" customWidth="1"/>
    <col min="12029" max="12029" width="19" customWidth="1"/>
    <col min="12030" max="12030" width="18.28515625" customWidth="1"/>
    <col min="12031" max="12032" width="17.42578125" customWidth="1"/>
    <col min="12033" max="12033" width="4.28515625" customWidth="1"/>
    <col min="12034" max="12034" width="19.28515625" customWidth="1"/>
    <col min="12035" max="12035" width="22.85546875" customWidth="1"/>
    <col min="12037" max="12037" width="12.5703125" bestFit="1" customWidth="1"/>
    <col min="12270" max="12270" width="7.85546875" customWidth="1"/>
    <col min="12271" max="12271" width="15.5703125" customWidth="1"/>
    <col min="12272" max="12272" width="42.85546875" customWidth="1"/>
    <col min="12273" max="12273" width="26.140625" customWidth="1"/>
    <col min="12274" max="12274" width="14.140625" customWidth="1"/>
    <col min="12275" max="12275" width="10.7109375" customWidth="1"/>
    <col min="12276" max="12276" width="16.85546875" customWidth="1"/>
    <col min="12277" max="12277" width="10.7109375" customWidth="1"/>
    <col min="12278" max="12278" width="18.5703125" customWidth="1"/>
    <col min="12279" max="12279" width="18.7109375" customWidth="1"/>
    <col min="12280" max="12281" width="10.7109375" customWidth="1"/>
    <col min="12282" max="12282" width="22.140625" customWidth="1"/>
    <col min="12283" max="12284" width="10.7109375" customWidth="1"/>
    <col min="12285" max="12285" width="19" customWidth="1"/>
    <col min="12286" max="12286" width="18.28515625" customWidth="1"/>
    <col min="12287" max="12288" width="17.42578125" customWidth="1"/>
    <col min="12289" max="12289" width="4.28515625" customWidth="1"/>
    <col min="12290" max="12290" width="19.28515625" customWidth="1"/>
    <col min="12291" max="12291" width="22.85546875" customWidth="1"/>
    <col min="12293" max="12293" width="12.5703125" bestFit="1" customWidth="1"/>
    <col min="12526" max="12526" width="7.85546875" customWidth="1"/>
    <col min="12527" max="12527" width="15.5703125" customWidth="1"/>
    <col min="12528" max="12528" width="42.85546875" customWidth="1"/>
    <col min="12529" max="12529" width="26.140625" customWidth="1"/>
    <col min="12530" max="12530" width="14.140625" customWidth="1"/>
    <col min="12531" max="12531" width="10.7109375" customWidth="1"/>
    <col min="12532" max="12532" width="16.85546875" customWidth="1"/>
    <col min="12533" max="12533" width="10.7109375" customWidth="1"/>
    <col min="12534" max="12534" width="18.5703125" customWidth="1"/>
    <col min="12535" max="12535" width="18.7109375" customWidth="1"/>
    <col min="12536" max="12537" width="10.7109375" customWidth="1"/>
    <col min="12538" max="12538" width="22.140625" customWidth="1"/>
    <col min="12539" max="12540" width="10.7109375" customWidth="1"/>
    <col min="12541" max="12541" width="19" customWidth="1"/>
    <col min="12542" max="12542" width="18.28515625" customWidth="1"/>
    <col min="12543" max="12544" width="17.42578125" customWidth="1"/>
    <col min="12545" max="12545" width="4.28515625" customWidth="1"/>
    <col min="12546" max="12546" width="19.28515625" customWidth="1"/>
    <col min="12547" max="12547" width="22.85546875" customWidth="1"/>
    <col min="12549" max="12549" width="12.5703125" bestFit="1" customWidth="1"/>
    <col min="12782" max="12782" width="7.85546875" customWidth="1"/>
    <col min="12783" max="12783" width="15.5703125" customWidth="1"/>
    <col min="12784" max="12784" width="42.85546875" customWidth="1"/>
    <col min="12785" max="12785" width="26.140625" customWidth="1"/>
    <col min="12786" max="12786" width="14.140625" customWidth="1"/>
    <col min="12787" max="12787" width="10.7109375" customWidth="1"/>
    <col min="12788" max="12788" width="16.85546875" customWidth="1"/>
    <col min="12789" max="12789" width="10.7109375" customWidth="1"/>
    <col min="12790" max="12790" width="18.5703125" customWidth="1"/>
    <col min="12791" max="12791" width="18.7109375" customWidth="1"/>
    <col min="12792" max="12793" width="10.7109375" customWidth="1"/>
    <col min="12794" max="12794" width="22.140625" customWidth="1"/>
    <col min="12795" max="12796" width="10.7109375" customWidth="1"/>
    <col min="12797" max="12797" width="19" customWidth="1"/>
    <col min="12798" max="12798" width="18.28515625" customWidth="1"/>
    <col min="12799" max="12800" width="17.42578125" customWidth="1"/>
    <col min="12801" max="12801" width="4.28515625" customWidth="1"/>
    <col min="12802" max="12802" width="19.28515625" customWidth="1"/>
    <col min="12803" max="12803" width="22.85546875" customWidth="1"/>
    <col min="12805" max="12805" width="12.5703125" bestFit="1" customWidth="1"/>
    <col min="13038" max="13038" width="7.85546875" customWidth="1"/>
    <col min="13039" max="13039" width="15.5703125" customWidth="1"/>
    <col min="13040" max="13040" width="42.85546875" customWidth="1"/>
    <col min="13041" max="13041" width="26.140625" customWidth="1"/>
    <col min="13042" max="13042" width="14.140625" customWidth="1"/>
    <col min="13043" max="13043" width="10.7109375" customWidth="1"/>
    <col min="13044" max="13044" width="16.85546875" customWidth="1"/>
    <col min="13045" max="13045" width="10.7109375" customWidth="1"/>
    <col min="13046" max="13046" width="18.5703125" customWidth="1"/>
    <col min="13047" max="13047" width="18.7109375" customWidth="1"/>
    <col min="13048" max="13049" width="10.7109375" customWidth="1"/>
    <col min="13050" max="13050" width="22.140625" customWidth="1"/>
    <col min="13051" max="13052" width="10.7109375" customWidth="1"/>
    <col min="13053" max="13053" width="19" customWidth="1"/>
    <col min="13054" max="13054" width="18.28515625" customWidth="1"/>
    <col min="13055" max="13056" width="17.42578125" customWidth="1"/>
    <col min="13057" max="13057" width="4.28515625" customWidth="1"/>
    <col min="13058" max="13058" width="19.28515625" customWidth="1"/>
    <col min="13059" max="13059" width="22.85546875" customWidth="1"/>
    <col min="13061" max="13061" width="12.5703125" bestFit="1" customWidth="1"/>
    <col min="13294" max="13294" width="7.85546875" customWidth="1"/>
    <col min="13295" max="13295" width="15.5703125" customWidth="1"/>
    <col min="13296" max="13296" width="42.85546875" customWidth="1"/>
    <col min="13297" max="13297" width="26.140625" customWidth="1"/>
    <col min="13298" max="13298" width="14.140625" customWidth="1"/>
    <col min="13299" max="13299" width="10.7109375" customWidth="1"/>
    <col min="13300" max="13300" width="16.85546875" customWidth="1"/>
    <col min="13301" max="13301" width="10.7109375" customWidth="1"/>
    <col min="13302" max="13302" width="18.5703125" customWidth="1"/>
    <col min="13303" max="13303" width="18.7109375" customWidth="1"/>
    <col min="13304" max="13305" width="10.7109375" customWidth="1"/>
    <col min="13306" max="13306" width="22.140625" customWidth="1"/>
    <col min="13307" max="13308" width="10.7109375" customWidth="1"/>
    <col min="13309" max="13309" width="19" customWidth="1"/>
    <col min="13310" max="13310" width="18.28515625" customWidth="1"/>
    <col min="13311" max="13312" width="17.42578125" customWidth="1"/>
    <col min="13313" max="13313" width="4.28515625" customWidth="1"/>
    <col min="13314" max="13314" width="19.28515625" customWidth="1"/>
    <col min="13315" max="13315" width="22.85546875" customWidth="1"/>
    <col min="13317" max="13317" width="12.5703125" bestFit="1" customWidth="1"/>
    <col min="13550" max="13550" width="7.85546875" customWidth="1"/>
    <col min="13551" max="13551" width="15.5703125" customWidth="1"/>
    <col min="13552" max="13552" width="42.85546875" customWidth="1"/>
    <col min="13553" max="13553" width="26.140625" customWidth="1"/>
    <col min="13554" max="13554" width="14.140625" customWidth="1"/>
    <col min="13555" max="13555" width="10.7109375" customWidth="1"/>
    <col min="13556" max="13556" width="16.85546875" customWidth="1"/>
    <col min="13557" max="13557" width="10.7109375" customWidth="1"/>
    <col min="13558" max="13558" width="18.5703125" customWidth="1"/>
    <col min="13559" max="13559" width="18.7109375" customWidth="1"/>
    <col min="13560" max="13561" width="10.7109375" customWidth="1"/>
    <col min="13562" max="13562" width="22.140625" customWidth="1"/>
    <col min="13563" max="13564" width="10.7109375" customWidth="1"/>
    <col min="13565" max="13565" width="19" customWidth="1"/>
    <col min="13566" max="13566" width="18.28515625" customWidth="1"/>
    <col min="13567" max="13568" width="17.42578125" customWidth="1"/>
    <col min="13569" max="13569" width="4.28515625" customWidth="1"/>
    <col min="13570" max="13570" width="19.28515625" customWidth="1"/>
    <col min="13571" max="13571" width="22.85546875" customWidth="1"/>
    <col min="13573" max="13573" width="12.5703125" bestFit="1" customWidth="1"/>
    <col min="13806" max="13806" width="7.85546875" customWidth="1"/>
    <col min="13807" max="13807" width="15.5703125" customWidth="1"/>
    <col min="13808" max="13808" width="42.85546875" customWidth="1"/>
    <col min="13809" max="13809" width="26.140625" customWidth="1"/>
    <col min="13810" max="13810" width="14.140625" customWidth="1"/>
    <col min="13811" max="13811" width="10.7109375" customWidth="1"/>
    <col min="13812" max="13812" width="16.85546875" customWidth="1"/>
    <col min="13813" max="13813" width="10.7109375" customWidth="1"/>
    <col min="13814" max="13814" width="18.5703125" customWidth="1"/>
    <col min="13815" max="13815" width="18.7109375" customWidth="1"/>
    <col min="13816" max="13817" width="10.7109375" customWidth="1"/>
    <col min="13818" max="13818" width="22.140625" customWidth="1"/>
    <col min="13819" max="13820" width="10.7109375" customWidth="1"/>
    <col min="13821" max="13821" width="19" customWidth="1"/>
    <col min="13822" max="13822" width="18.28515625" customWidth="1"/>
    <col min="13823" max="13824" width="17.42578125" customWidth="1"/>
    <col min="13825" max="13825" width="4.28515625" customWidth="1"/>
    <col min="13826" max="13826" width="19.28515625" customWidth="1"/>
    <col min="13827" max="13827" width="22.85546875" customWidth="1"/>
    <col min="13829" max="13829" width="12.5703125" bestFit="1" customWidth="1"/>
    <col min="14062" max="14062" width="7.85546875" customWidth="1"/>
    <col min="14063" max="14063" width="15.5703125" customWidth="1"/>
    <col min="14064" max="14064" width="42.85546875" customWidth="1"/>
    <col min="14065" max="14065" width="26.140625" customWidth="1"/>
    <col min="14066" max="14066" width="14.140625" customWidth="1"/>
    <col min="14067" max="14067" width="10.7109375" customWidth="1"/>
    <col min="14068" max="14068" width="16.85546875" customWidth="1"/>
    <col min="14069" max="14069" width="10.7109375" customWidth="1"/>
    <col min="14070" max="14070" width="18.5703125" customWidth="1"/>
    <col min="14071" max="14071" width="18.7109375" customWidth="1"/>
    <col min="14072" max="14073" width="10.7109375" customWidth="1"/>
    <col min="14074" max="14074" width="22.140625" customWidth="1"/>
    <col min="14075" max="14076" width="10.7109375" customWidth="1"/>
    <col min="14077" max="14077" width="19" customWidth="1"/>
    <col min="14078" max="14078" width="18.28515625" customWidth="1"/>
    <col min="14079" max="14080" width="17.42578125" customWidth="1"/>
    <col min="14081" max="14081" width="4.28515625" customWidth="1"/>
    <col min="14082" max="14082" width="19.28515625" customWidth="1"/>
    <col min="14083" max="14083" width="22.85546875" customWidth="1"/>
    <col min="14085" max="14085" width="12.5703125" bestFit="1" customWidth="1"/>
    <col min="14318" max="14318" width="7.85546875" customWidth="1"/>
    <col min="14319" max="14319" width="15.5703125" customWidth="1"/>
    <col min="14320" max="14320" width="42.85546875" customWidth="1"/>
    <col min="14321" max="14321" width="26.140625" customWidth="1"/>
    <col min="14322" max="14322" width="14.140625" customWidth="1"/>
    <col min="14323" max="14323" width="10.7109375" customWidth="1"/>
    <col min="14324" max="14324" width="16.85546875" customWidth="1"/>
    <col min="14325" max="14325" width="10.7109375" customWidth="1"/>
    <col min="14326" max="14326" width="18.5703125" customWidth="1"/>
    <col min="14327" max="14327" width="18.7109375" customWidth="1"/>
    <col min="14328" max="14329" width="10.7109375" customWidth="1"/>
    <col min="14330" max="14330" width="22.140625" customWidth="1"/>
    <col min="14331" max="14332" width="10.7109375" customWidth="1"/>
    <col min="14333" max="14333" width="19" customWidth="1"/>
    <col min="14334" max="14334" width="18.28515625" customWidth="1"/>
    <col min="14335" max="14336" width="17.42578125" customWidth="1"/>
    <col min="14337" max="14337" width="4.28515625" customWidth="1"/>
    <col min="14338" max="14338" width="19.28515625" customWidth="1"/>
    <col min="14339" max="14339" width="22.85546875" customWidth="1"/>
    <col min="14341" max="14341" width="12.5703125" bestFit="1" customWidth="1"/>
    <col min="14574" max="14574" width="7.85546875" customWidth="1"/>
    <col min="14575" max="14575" width="15.5703125" customWidth="1"/>
    <col min="14576" max="14576" width="42.85546875" customWidth="1"/>
    <col min="14577" max="14577" width="26.140625" customWidth="1"/>
    <col min="14578" max="14578" width="14.140625" customWidth="1"/>
    <col min="14579" max="14579" width="10.7109375" customWidth="1"/>
    <col min="14580" max="14580" width="16.85546875" customWidth="1"/>
    <col min="14581" max="14581" width="10.7109375" customWidth="1"/>
    <col min="14582" max="14582" width="18.5703125" customWidth="1"/>
    <col min="14583" max="14583" width="18.7109375" customWidth="1"/>
    <col min="14584" max="14585" width="10.7109375" customWidth="1"/>
    <col min="14586" max="14586" width="22.140625" customWidth="1"/>
    <col min="14587" max="14588" width="10.7109375" customWidth="1"/>
    <col min="14589" max="14589" width="19" customWidth="1"/>
    <col min="14590" max="14590" width="18.28515625" customWidth="1"/>
    <col min="14591" max="14592" width="17.42578125" customWidth="1"/>
    <col min="14593" max="14593" width="4.28515625" customWidth="1"/>
    <col min="14594" max="14594" width="19.28515625" customWidth="1"/>
    <col min="14595" max="14595" width="22.85546875" customWidth="1"/>
    <col min="14597" max="14597" width="12.5703125" bestFit="1" customWidth="1"/>
    <col min="14830" max="14830" width="7.85546875" customWidth="1"/>
    <col min="14831" max="14831" width="15.5703125" customWidth="1"/>
    <col min="14832" max="14832" width="42.85546875" customWidth="1"/>
    <col min="14833" max="14833" width="26.140625" customWidth="1"/>
    <col min="14834" max="14834" width="14.140625" customWidth="1"/>
    <col min="14835" max="14835" width="10.7109375" customWidth="1"/>
    <col min="14836" max="14836" width="16.85546875" customWidth="1"/>
    <col min="14837" max="14837" width="10.7109375" customWidth="1"/>
    <col min="14838" max="14838" width="18.5703125" customWidth="1"/>
    <col min="14839" max="14839" width="18.7109375" customWidth="1"/>
    <col min="14840" max="14841" width="10.7109375" customWidth="1"/>
    <col min="14842" max="14842" width="22.140625" customWidth="1"/>
    <col min="14843" max="14844" width="10.7109375" customWidth="1"/>
    <col min="14845" max="14845" width="19" customWidth="1"/>
    <col min="14846" max="14846" width="18.28515625" customWidth="1"/>
    <col min="14847" max="14848" width="17.42578125" customWidth="1"/>
    <col min="14849" max="14849" width="4.28515625" customWidth="1"/>
    <col min="14850" max="14850" width="19.28515625" customWidth="1"/>
    <col min="14851" max="14851" width="22.85546875" customWidth="1"/>
    <col min="14853" max="14853" width="12.5703125" bestFit="1" customWidth="1"/>
    <col min="15086" max="15086" width="7.85546875" customWidth="1"/>
    <col min="15087" max="15087" width="15.5703125" customWidth="1"/>
    <col min="15088" max="15088" width="42.85546875" customWidth="1"/>
    <col min="15089" max="15089" width="26.140625" customWidth="1"/>
    <col min="15090" max="15090" width="14.140625" customWidth="1"/>
    <col min="15091" max="15091" width="10.7109375" customWidth="1"/>
    <col min="15092" max="15092" width="16.85546875" customWidth="1"/>
    <col min="15093" max="15093" width="10.7109375" customWidth="1"/>
    <col min="15094" max="15094" width="18.5703125" customWidth="1"/>
    <col min="15095" max="15095" width="18.7109375" customWidth="1"/>
    <col min="15096" max="15097" width="10.7109375" customWidth="1"/>
    <col min="15098" max="15098" width="22.140625" customWidth="1"/>
    <col min="15099" max="15100" width="10.7109375" customWidth="1"/>
    <col min="15101" max="15101" width="19" customWidth="1"/>
    <col min="15102" max="15102" width="18.28515625" customWidth="1"/>
    <col min="15103" max="15104" width="17.42578125" customWidth="1"/>
    <col min="15105" max="15105" width="4.28515625" customWidth="1"/>
    <col min="15106" max="15106" width="19.28515625" customWidth="1"/>
    <col min="15107" max="15107" width="22.85546875" customWidth="1"/>
    <col min="15109" max="15109" width="12.5703125" bestFit="1" customWidth="1"/>
    <col min="15342" max="15342" width="7.85546875" customWidth="1"/>
    <col min="15343" max="15343" width="15.5703125" customWidth="1"/>
    <col min="15344" max="15344" width="42.85546875" customWidth="1"/>
    <col min="15345" max="15345" width="26.140625" customWidth="1"/>
    <col min="15346" max="15346" width="14.140625" customWidth="1"/>
    <col min="15347" max="15347" width="10.7109375" customWidth="1"/>
    <col min="15348" max="15348" width="16.85546875" customWidth="1"/>
    <col min="15349" max="15349" width="10.7109375" customWidth="1"/>
    <col min="15350" max="15350" width="18.5703125" customWidth="1"/>
    <col min="15351" max="15351" width="18.7109375" customWidth="1"/>
    <col min="15352" max="15353" width="10.7109375" customWidth="1"/>
    <col min="15354" max="15354" width="22.140625" customWidth="1"/>
    <col min="15355" max="15356" width="10.7109375" customWidth="1"/>
    <col min="15357" max="15357" width="19" customWidth="1"/>
    <col min="15358" max="15358" width="18.28515625" customWidth="1"/>
    <col min="15359" max="15360" width="17.42578125" customWidth="1"/>
    <col min="15361" max="15361" width="4.28515625" customWidth="1"/>
    <col min="15362" max="15362" width="19.28515625" customWidth="1"/>
    <col min="15363" max="15363" width="22.85546875" customWidth="1"/>
    <col min="15365" max="15365" width="12.5703125" bestFit="1" customWidth="1"/>
    <col min="15598" max="15598" width="7.85546875" customWidth="1"/>
    <col min="15599" max="15599" width="15.5703125" customWidth="1"/>
    <col min="15600" max="15600" width="42.85546875" customWidth="1"/>
    <col min="15601" max="15601" width="26.140625" customWidth="1"/>
    <col min="15602" max="15602" width="14.140625" customWidth="1"/>
    <col min="15603" max="15603" width="10.7109375" customWidth="1"/>
    <col min="15604" max="15604" width="16.85546875" customWidth="1"/>
    <col min="15605" max="15605" width="10.7109375" customWidth="1"/>
    <col min="15606" max="15606" width="18.5703125" customWidth="1"/>
    <col min="15607" max="15607" width="18.7109375" customWidth="1"/>
    <col min="15608" max="15609" width="10.7109375" customWidth="1"/>
    <col min="15610" max="15610" width="22.140625" customWidth="1"/>
    <col min="15611" max="15612" width="10.7109375" customWidth="1"/>
    <col min="15613" max="15613" width="19" customWidth="1"/>
    <col min="15614" max="15614" width="18.28515625" customWidth="1"/>
    <col min="15615" max="15616" width="17.42578125" customWidth="1"/>
    <col min="15617" max="15617" width="4.28515625" customWidth="1"/>
    <col min="15618" max="15618" width="19.28515625" customWidth="1"/>
    <col min="15619" max="15619" width="22.85546875" customWidth="1"/>
    <col min="15621" max="15621" width="12.5703125" bestFit="1" customWidth="1"/>
    <col min="15854" max="15854" width="7.85546875" customWidth="1"/>
    <col min="15855" max="15855" width="15.5703125" customWidth="1"/>
    <col min="15856" max="15856" width="42.85546875" customWidth="1"/>
    <col min="15857" max="15857" width="26.140625" customWidth="1"/>
    <col min="15858" max="15858" width="14.140625" customWidth="1"/>
    <col min="15859" max="15859" width="10.7109375" customWidth="1"/>
    <col min="15860" max="15860" width="16.85546875" customWidth="1"/>
    <col min="15861" max="15861" width="10.7109375" customWidth="1"/>
    <col min="15862" max="15862" width="18.5703125" customWidth="1"/>
    <col min="15863" max="15863" width="18.7109375" customWidth="1"/>
    <col min="15864" max="15865" width="10.7109375" customWidth="1"/>
    <col min="15866" max="15866" width="22.140625" customWidth="1"/>
    <col min="15867" max="15868" width="10.7109375" customWidth="1"/>
    <col min="15869" max="15869" width="19" customWidth="1"/>
    <col min="15870" max="15870" width="18.28515625" customWidth="1"/>
    <col min="15871" max="15872" width="17.42578125" customWidth="1"/>
    <col min="15873" max="15873" width="4.28515625" customWidth="1"/>
    <col min="15874" max="15874" width="19.28515625" customWidth="1"/>
    <col min="15875" max="15875" width="22.85546875" customWidth="1"/>
    <col min="15877" max="15877" width="12.5703125" bestFit="1" customWidth="1"/>
    <col min="16110" max="16110" width="7.85546875" customWidth="1"/>
    <col min="16111" max="16111" width="15.5703125" customWidth="1"/>
    <col min="16112" max="16112" width="42.85546875" customWidth="1"/>
    <col min="16113" max="16113" width="26.140625" customWidth="1"/>
    <col min="16114" max="16114" width="14.140625" customWidth="1"/>
    <col min="16115" max="16115" width="10.7109375" customWidth="1"/>
    <col min="16116" max="16116" width="16.85546875" customWidth="1"/>
    <col min="16117" max="16117" width="10.7109375" customWidth="1"/>
    <col min="16118" max="16118" width="18.5703125" customWidth="1"/>
    <col min="16119" max="16119" width="18.7109375" customWidth="1"/>
    <col min="16120" max="16121" width="10.7109375" customWidth="1"/>
    <col min="16122" max="16122" width="22.140625" customWidth="1"/>
    <col min="16123" max="16124" width="10.7109375" customWidth="1"/>
    <col min="16125" max="16125" width="19" customWidth="1"/>
    <col min="16126" max="16126" width="18.28515625" customWidth="1"/>
    <col min="16127" max="16128" width="17.42578125" customWidth="1"/>
    <col min="16129" max="16129" width="4.28515625" customWidth="1"/>
    <col min="16130" max="16130" width="19.28515625" customWidth="1"/>
    <col min="16131" max="16131" width="22.85546875" customWidth="1"/>
    <col min="16133" max="16133" width="12.5703125" bestFit="1" customWidth="1"/>
  </cols>
  <sheetData>
    <row r="1" spans="1:19" s="8" customFormat="1" ht="25.9" x14ac:dyDescent="0.5">
      <c r="A1" s="6" t="s">
        <v>0</v>
      </c>
      <c r="B1" s="6"/>
      <c r="C1" s="7"/>
      <c r="D1" s="7"/>
      <c r="E1" s="7"/>
      <c r="F1" s="7"/>
      <c r="G1" s="7"/>
      <c r="H1" s="7"/>
      <c r="I1" s="7"/>
      <c r="J1" s="7"/>
      <c r="K1" s="7"/>
      <c r="L1" s="7"/>
      <c r="M1" s="7"/>
      <c r="N1" s="7"/>
      <c r="O1" s="7"/>
      <c r="P1" s="7"/>
      <c r="Q1" s="7"/>
      <c r="R1" s="7"/>
      <c r="S1" s="7"/>
    </row>
    <row r="2" spans="1:19" s="8" customFormat="1" ht="33" x14ac:dyDescent="0.6">
      <c r="A2" s="6" t="s">
        <v>1</v>
      </c>
      <c r="B2" s="6"/>
      <c r="C2" s="7"/>
      <c r="D2" s="7"/>
      <c r="E2" s="117" t="s">
        <v>2</v>
      </c>
      <c r="F2" s="117"/>
      <c r="G2" s="117"/>
      <c r="H2" s="117"/>
      <c r="I2" s="117"/>
      <c r="J2" s="117"/>
      <c r="K2" s="117"/>
      <c r="L2" s="117"/>
      <c r="M2" s="117"/>
      <c r="N2" s="7"/>
      <c r="O2" s="7"/>
      <c r="P2" s="7"/>
      <c r="Q2" s="7"/>
      <c r="R2" s="7"/>
      <c r="S2" s="7"/>
    </row>
    <row r="3" spans="1:19" s="8" customFormat="1" ht="25.9" x14ac:dyDescent="0.5">
      <c r="A3" s="7"/>
      <c r="B3" s="7"/>
      <c r="C3" s="7"/>
      <c r="D3" s="7"/>
      <c r="E3" s="7"/>
      <c r="F3" s="7"/>
      <c r="G3" s="7"/>
      <c r="H3" s="7"/>
      <c r="I3" s="7"/>
      <c r="J3" s="7"/>
      <c r="K3" s="7"/>
      <c r="L3" s="7"/>
      <c r="M3" s="7"/>
      <c r="N3" s="7"/>
      <c r="O3" s="7"/>
      <c r="P3" s="7"/>
      <c r="Q3" s="7"/>
      <c r="R3" s="7"/>
      <c r="S3" s="7"/>
    </row>
    <row r="4" spans="1:19" s="8" customFormat="1" ht="25.9" x14ac:dyDescent="0.5">
      <c r="A4" s="6"/>
      <c r="B4" s="6"/>
      <c r="C4" s="7"/>
      <c r="D4" s="7"/>
      <c r="E4" s="7"/>
      <c r="F4" s="7"/>
      <c r="G4" s="7"/>
      <c r="H4" s="7"/>
      <c r="I4" s="7"/>
      <c r="J4" s="7"/>
      <c r="K4" s="7"/>
      <c r="L4" s="7"/>
      <c r="M4" s="7"/>
      <c r="N4" s="7"/>
      <c r="O4" s="7"/>
      <c r="P4" s="7"/>
      <c r="Q4" s="7"/>
      <c r="R4" s="7"/>
      <c r="S4" s="7"/>
    </row>
    <row r="5" spans="1:19" s="8" customFormat="1" ht="30" x14ac:dyDescent="0.4">
      <c r="A5" s="7"/>
      <c r="B5" s="7"/>
      <c r="C5" s="7"/>
      <c r="D5" s="118" t="s">
        <v>73</v>
      </c>
      <c r="E5" s="118"/>
      <c r="F5" s="118"/>
      <c r="G5" s="118"/>
      <c r="H5" s="118"/>
      <c r="I5" s="118"/>
      <c r="J5" s="118"/>
      <c r="K5" s="118"/>
      <c r="L5" s="118"/>
      <c r="M5" s="118"/>
      <c r="N5" s="118"/>
      <c r="O5" s="7"/>
      <c r="P5" s="7"/>
      <c r="Q5" s="7"/>
      <c r="R5" s="7"/>
      <c r="S5" s="7"/>
    </row>
    <row r="6" spans="1:19" s="8" customFormat="1" ht="15" customHeight="1" x14ac:dyDescent="0.5">
      <c r="A6" s="7"/>
      <c r="B6" s="7"/>
      <c r="C6" s="7"/>
      <c r="D6" s="7"/>
      <c r="E6" s="7"/>
      <c r="F6" s="7"/>
      <c r="G6" s="7"/>
      <c r="H6" s="7"/>
      <c r="I6" s="7"/>
      <c r="J6" s="7"/>
      <c r="K6" s="7"/>
      <c r="L6" s="7"/>
      <c r="M6" s="7"/>
      <c r="N6" s="7"/>
      <c r="O6" s="7"/>
      <c r="P6" s="7"/>
      <c r="Q6" s="7"/>
      <c r="R6" s="7"/>
      <c r="S6" s="7"/>
    </row>
    <row r="7" spans="1:19" s="8" customFormat="1" ht="33" customHeight="1" thickBot="1" x14ac:dyDescent="0.55000000000000004">
      <c r="A7" s="7"/>
      <c r="B7" s="7"/>
      <c r="C7" s="6" t="s">
        <v>3</v>
      </c>
      <c r="D7" s="9" t="s">
        <v>78</v>
      </c>
      <c r="E7" s="7"/>
      <c r="F7" s="7"/>
      <c r="G7" s="7"/>
      <c r="H7" s="7"/>
      <c r="I7" s="7"/>
      <c r="J7" s="7"/>
      <c r="K7" s="7"/>
      <c r="L7" s="7"/>
      <c r="M7" s="7"/>
      <c r="N7" s="7"/>
      <c r="O7" s="7"/>
      <c r="P7" s="7"/>
      <c r="Q7" s="7"/>
      <c r="R7" s="7"/>
      <c r="S7" s="7"/>
    </row>
    <row r="8" spans="1:19" s="8" customFormat="1" ht="26.25" x14ac:dyDescent="0.4">
      <c r="A8" s="7"/>
      <c r="B8" s="7"/>
      <c r="C8" s="6"/>
      <c r="D8" s="10"/>
      <c r="E8" s="7"/>
      <c r="F8" s="7"/>
      <c r="G8" s="7"/>
      <c r="H8" s="7"/>
      <c r="I8" s="7"/>
      <c r="J8" s="7"/>
      <c r="K8" s="7"/>
      <c r="L8" s="7"/>
      <c r="M8" s="119"/>
      <c r="N8" s="119"/>
      <c r="O8" s="119"/>
      <c r="P8" s="119"/>
      <c r="Q8" s="119"/>
      <c r="R8" s="119"/>
      <c r="S8" s="119"/>
    </row>
    <row r="9" spans="1:19" s="8" customFormat="1" ht="26.45" customHeight="1" thickBot="1" x14ac:dyDescent="0.45">
      <c r="A9" s="7"/>
      <c r="B9" s="7"/>
      <c r="C9" s="6" t="s">
        <v>4</v>
      </c>
      <c r="D9" s="120" t="s">
        <v>77</v>
      </c>
      <c r="E9" s="121"/>
      <c r="F9" s="121"/>
      <c r="G9" s="121"/>
      <c r="H9" s="121"/>
      <c r="I9" s="121"/>
      <c r="J9" s="121"/>
      <c r="K9" s="7"/>
      <c r="L9" s="7"/>
      <c r="M9" s="7"/>
      <c r="N9" s="7"/>
      <c r="O9" s="7"/>
      <c r="P9" s="7"/>
      <c r="Q9" s="7"/>
      <c r="R9" s="7"/>
      <c r="S9" s="7"/>
    </row>
    <row r="10" spans="1:19" s="8" customFormat="1" ht="26.25" x14ac:dyDescent="0.4">
      <c r="A10" s="7"/>
      <c r="B10" s="6"/>
      <c r="C10" s="7"/>
      <c r="D10" s="7"/>
      <c r="E10" s="7"/>
      <c r="F10" s="7"/>
      <c r="G10" s="7"/>
      <c r="H10" s="7"/>
      <c r="I10" s="7"/>
      <c r="J10" s="7"/>
      <c r="K10" s="7"/>
      <c r="L10" s="7"/>
      <c r="M10" s="7"/>
      <c r="N10" s="7"/>
      <c r="O10" s="7"/>
      <c r="P10" s="7"/>
      <c r="Q10" s="7"/>
      <c r="R10" s="7"/>
      <c r="S10" s="7"/>
    </row>
    <row r="11" spans="1:19" s="8" customFormat="1" ht="26.25" x14ac:dyDescent="0.4">
      <c r="A11" s="11"/>
      <c r="B11" s="12" t="s">
        <v>5</v>
      </c>
      <c r="C11" s="6" t="s">
        <v>6</v>
      </c>
      <c r="D11" s="7"/>
      <c r="E11" s="7"/>
      <c r="F11" s="7"/>
      <c r="G11" s="7"/>
      <c r="H11" s="7"/>
      <c r="I11" s="7"/>
      <c r="J11" s="7"/>
      <c r="K11" s="7"/>
      <c r="L11" s="7"/>
      <c r="M11" s="7"/>
      <c r="N11" s="7"/>
      <c r="O11" s="7"/>
      <c r="P11" s="7"/>
      <c r="Q11" s="7"/>
      <c r="R11" s="7"/>
      <c r="S11" s="7"/>
    </row>
    <row r="12" spans="1:19" s="8" customFormat="1" ht="15" customHeight="1" x14ac:dyDescent="0.5">
      <c r="A12" s="11"/>
      <c r="B12" s="12"/>
      <c r="C12" s="12"/>
      <c r="D12" s="7"/>
      <c r="E12" s="7"/>
      <c r="F12" s="7"/>
      <c r="G12" s="7"/>
      <c r="H12" s="7"/>
      <c r="I12" s="7"/>
      <c r="J12" s="7"/>
      <c r="K12" s="7"/>
      <c r="L12" s="7"/>
      <c r="M12" s="7"/>
      <c r="N12" s="7"/>
      <c r="O12" s="7"/>
      <c r="P12" s="7"/>
      <c r="Q12" s="7"/>
      <c r="R12" s="7"/>
      <c r="S12" s="7"/>
    </row>
    <row r="13" spans="1:19" ht="9" customHeight="1" thickBot="1" x14ac:dyDescent="0.35">
      <c r="A13" s="1"/>
      <c r="B13" s="1"/>
      <c r="C13" s="1"/>
      <c r="D13" s="1"/>
      <c r="E13" s="1"/>
      <c r="F13" s="1"/>
      <c r="G13" s="1"/>
      <c r="H13" s="1"/>
      <c r="I13" s="1"/>
      <c r="J13" s="1"/>
      <c r="K13" s="1"/>
      <c r="L13" s="1"/>
      <c r="M13" s="1"/>
      <c r="N13" s="1"/>
      <c r="O13" s="1"/>
      <c r="P13" s="1"/>
      <c r="Q13" s="1"/>
      <c r="R13" s="1"/>
      <c r="S13" s="1"/>
    </row>
    <row r="14" spans="1:19" ht="26.25" customHeight="1" x14ac:dyDescent="0.45">
      <c r="A14" s="103" t="s">
        <v>7</v>
      </c>
      <c r="B14" s="71" t="s">
        <v>8</v>
      </c>
      <c r="C14" s="72"/>
      <c r="D14" s="77" t="s">
        <v>9</v>
      </c>
      <c r="E14" s="77"/>
      <c r="F14" s="77" t="s">
        <v>10</v>
      </c>
      <c r="G14" s="77"/>
      <c r="H14" s="77"/>
      <c r="I14" s="77"/>
      <c r="J14" s="78" t="s">
        <v>11</v>
      </c>
      <c r="K14" s="79"/>
      <c r="L14" s="79"/>
      <c r="M14" s="79"/>
      <c r="N14" s="79"/>
      <c r="O14" s="79"/>
      <c r="P14" s="79"/>
      <c r="Q14" s="79"/>
      <c r="R14" s="79"/>
      <c r="S14" s="80"/>
    </row>
    <row r="15" spans="1:19" ht="30" customHeight="1" x14ac:dyDescent="0.45">
      <c r="A15" s="104"/>
      <c r="B15" s="73"/>
      <c r="C15" s="74"/>
      <c r="D15" s="27" t="s">
        <v>12</v>
      </c>
      <c r="E15" s="27" t="s">
        <v>13</v>
      </c>
      <c r="F15" s="87" t="s">
        <v>14</v>
      </c>
      <c r="G15" s="87"/>
      <c r="H15" s="87" t="s">
        <v>15</v>
      </c>
      <c r="I15" s="87"/>
      <c r="J15" s="81"/>
      <c r="K15" s="82"/>
      <c r="L15" s="82"/>
      <c r="M15" s="82"/>
      <c r="N15" s="82"/>
      <c r="O15" s="82"/>
      <c r="P15" s="82"/>
      <c r="Q15" s="82"/>
      <c r="R15" s="82"/>
      <c r="S15" s="83"/>
    </row>
    <row r="16" spans="1:19" ht="26.25" customHeight="1" x14ac:dyDescent="0.25">
      <c r="A16" s="105"/>
      <c r="B16" s="75"/>
      <c r="C16" s="76"/>
      <c r="D16" s="23" t="s">
        <v>16</v>
      </c>
      <c r="E16" s="23" t="s">
        <v>17</v>
      </c>
      <c r="F16" s="88" t="s">
        <v>18</v>
      </c>
      <c r="G16" s="88"/>
      <c r="H16" s="88" t="s">
        <v>19</v>
      </c>
      <c r="I16" s="88"/>
      <c r="J16" s="84"/>
      <c r="K16" s="85"/>
      <c r="L16" s="85"/>
      <c r="M16" s="85"/>
      <c r="N16" s="85"/>
      <c r="O16" s="85"/>
      <c r="P16" s="85"/>
      <c r="Q16" s="85"/>
      <c r="R16" s="85"/>
      <c r="S16" s="86"/>
    </row>
    <row r="17" spans="1:19" ht="36" customHeight="1" x14ac:dyDescent="0.25">
      <c r="A17" s="114">
        <v>4</v>
      </c>
      <c r="B17" s="50" t="s">
        <v>20</v>
      </c>
      <c r="C17" s="53" t="s">
        <v>34</v>
      </c>
      <c r="D17" s="56">
        <f>IF(D22=0,0,ROUND(D20/D22*100,1))</f>
        <v>0</v>
      </c>
      <c r="E17" s="56">
        <f>IF(E22=0,0,ROUND(E20/E22*100,1))</f>
        <v>0</v>
      </c>
      <c r="F17" s="59">
        <f>E17-D17</f>
        <v>0</v>
      </c>
      <c r="G17" s="60"/>
      <c r="H17" s="59">
        <f>IF(D17=0,0,ROUND(E17/D17*100,1))</f>
        <v>0</v>
      </c>
      <c r="I17" s="60"/>
      <c r="J17" s="37" t="s">
        <v>69</v>
      </c>
      <c r="K17" s="38"/>
      <c r="L17" s="38"/>
      <c r="M17" s="38"/>
      <c r="N17" s="38"/>
      <c r="O17" s="38"/>
      <c r="P17" s="38"/>
      <c r="Q17" s="38"/>
      <c r="R17" s="38"/>
      <c r="S17" s="39"/>
    </row>
    <row r="18" spans="1:19" ht="170.25" customHeight="1" x14ac:dyDescent="0.25">
      <c r="A18" s="115"/>
      <c r="B18" s="51"/>
      <c r="C18" s="54"/>
      <c r="D18" s="57"/>
      <c r="E18" s="57"/>
      <c r="F18" s="61"/>
      <c r="G18" s="62"/>
      <c r="H18" s="61"/>
      <c r="I18" s="62"/>
      <c r="J18" s="65" t="str">
        <f>"El indicador al final del período de evaluación registró un alcanzado del "&amp;E17&amp;" por ciento en comparación con la meta programada del "&amp;D17&amp;" por ciento, representa un cumplimiento de la meta del "&amp;H17&amp;" por ciento, colocando el indicador en un semáforo de color "&amp;IF(AND(D17=0,H17=0),"",IF(AND(H17&gt;=95,H17&lt;=105,H20&gt;=95,H20&lt;=105,H22&gt;=95,H22&lt;=105),"VERDE:SE LOGRÓ LA META",IF(AND(H17&gt;=95,H17&lt;=105,H20&lt;95),"VERDE:AUNQUE EL INDICADOR ES VERDE, HAY VARIACIÓN EN VARIABLES",IF(AND(H17&gt;=95,H17&lt;=105,H20&gt;105),"VERDE:AUNQUE EL INDICADOR ES VERDE, HAY VARIACIÓN EN VARIABLES",IF(AND(H17&gt;=95,H17&lt;=105,H22&lt;95),"VERDE:AUNQUE EL INDICADOR ES VERDE, HAY VARIACIÓN EN VARIABLES",IF(AND(H17&gt;=95,H17&lt;=105,H22&gt;105),"VERDE:AUNQUE EL INDICADOR ES VERDE, HAY VARIACIÓN EN VARIABLES",IF(OR(AND(H17&gt;=90,H17&lt;95),AND(H17&gt;105,H17&lt;=110)),"AMARILLO",IF(OR(H17&lt;90,H17&gt;110),"ROJO",IF(AND(D17&lt;&gt;0,E17=0),"ROJO","")))))))))&amp;". 
"&amp;IF(AND(D17=0,E17=0),"NO",IF(OR(H17&lt;95,H17&gt;105),"SI","NO"))&amp;" hubo variación en el indicador y "&amp;IF(AND(D20=0,D22=0,H20=0,H22=0),"NO",IF(OR(H20&lt;95,H20&gt;105,H22&lt;95,H22&gt;105),"SI","NO"))&amp;" hubo variación en variables."</f>
        <v>El indicador al final del período de evaluación registró un alcanzado del 0 por ciento en comparación con la meta programada del 0 por ciento, representa un cumplimiento de la meta del 0 por ciento, colocando el indicador en un semáforo de color . 
NO hubo variación en el indicador y NO hubo variación en variables.</v>
      </c>
      <c r="K18" s="66"/>
      <c r="L18" s="66"/>
      <c r="M18" s="66"/>
      <c r="N18" s="66"/>
      <c r="O18" s="66"/>
      <c r="P18" s="66"/>
      <c r="Q18" s="66"/>
      <c r="R18" s="66"/>
      <c r="S18" s="67"/>
    </row>
    <row r="19" spans="1:19" ht="211.9" customHeight="1" x14ac:dyDescent="0.25">
      <c r="A19" s="115"/>
      <c r="B19" s="52"/>
      <c r="C19" s="55"/>
      <c r="D19" s="58"/>
      <c r="E19" s="58"/>
      <c r="F19" s="63"/>
      <c r="G19" s="64"/>
      <c r="H19" s="63"/>
      <c r="I19" s="64"/>
      <c r="J19" s="68" t="s">
        <v>59</v>
      </c>
      <c r="K19" s="69"/>
      <c r="L19" s="69"/>
      <c r="M19" s="69"/>
      <c r="N19" s="69"/>
      <c r="O19" s="69"/>
      <c r="P19" s="69"/>
      <c r="Q19" s="69"/>
      <c r="R19" s="69"/>
      <c r="S19" s="70"/>
    </row>
    <row r="20" spans="1:19" ht="48" customHeight="1" x14ac:dyDescent="0.25">
      <c r="A20" s="115"/>
      <c r="B20" s="90" t="s">
        <v>21</v>
      </c>
      <c r="C20" s="95" t="s">
        <v>22</v>
      </c>
      <c r="D20" s="97">
        <v>0</v>
      </c>
      <c r="E20" s="97">
        <v>0</v>
      </c>
      <c r="F20" s="59">
        <f t="shared" ref="F20" si="0">E20-D20</f>
        <v>0</v>
      </c>
      <c r="G20" s="60"/>
      <c r="H20" s="59">
        <f t="shared" ref="H20" si="1">IF(D20=0,0,ROUND(E20/D20*100,1))</f>
        <v>0</v>
      </c>
      <c r="I20" s="60"/>
      <c r="J20" s="37" t="s">
        <v>65</v>
      </c>
      <c r="K20" s="38"/>
      <c r="L20" s="38"/>
      <c r="M20" s="38"/>
      <c r="N20" s="38"/>
      <c r="O20" s="38"/>
      <c r="P20" s="38"/>
      <c r="Q20" s="38"/>
      <c r="R20" s="38"/>
      <c r="S20" s="39"/>
    </row>
    <row r="21" spans="1:19" ht="184.9" customHeight="1" x14ac:dyDescent="0.25">
      <c r="A21" s="115"/>
      <c r="B21" s="91"/>
      <c r="C21" s="96"/>
      <c r="D21" s="98"/>
      <c r="E21" s="98"/>
      <c r="F21" s="63"/>
      <c r="G21" s="64"/>
      <c r="H21" s="63"/>
      <c r="I21" s="64"/>
      <c r="J21" s="122" t="s">
        <v>39</v>
      </c>
      <c r="K21" s="123"/>
      <c r="L21" s="123"/>
      <c r="M21" s="123"/>
      <c r="N21" s="123"/>
      <c r="O21" s="123"/>
      <c r="P21" s="123"/>
      <c r="Q21" s="123"/>
      <c r="R21" s="123"/>
      <c r="S21" s="124"/>
    </row>
    <row r="22" spans="1:19" ht="48" customHeight="1" x14ac:dyDescent="0.25">
      <c r="A22" s="115"/>
      <c r="B22" s="48" t="s">
        <v>23</v>
      </c>
      <c r="C22" s="47" t="s">
        <v>40</v>
      </c>
      <c r="D22" s="46">
        <v>0</v>
      </c>
      <c r="E22" s="46">
        <v>0</v>
      </c>
      <c r="F22" s="45">
        <f>E22-D22</f>
        <v>0</v>
      </c>
      <c r="G22" s="45"/>
      <c r="H22" s="45">
        <f>IF(D22=0,0,ROUND(E22/D22*100,1))</f>
        <v>0</v>
      </c>
      <c r="I22" s="45"/>
      <c r="J22" s="37" t="s">
        <v>68</v>
      </c>
      <c r="K22" s="38"/>
      <c r="L22" s="38"/>
      <c r="M22" s="38"/>
      <c r="N22" s="38"/>
      <c r="O22" s="38"/>
      <c r="P22" s="38"/>
      <c r="Q22" s="38"/>
      <c r="R22" s="38"/>
      <c r="S22" s="39"/>
    </row>
    <row r="23" spans="1:19" ht="195.6" customHeight="1" thickBot="1" x14ac:dyDescent="0.3">
      <c r="A23" s="115"/>
      <c r="B23" s="48"/>
      <c r="C23" s="47"/>
      <c r="D23" s="46"/>
      <c r="E23" s="46"/>
      <c r="F23" s="45"/>
      <c r="G23" s="45"/>
      <c r="H23" s="45"/>
      <c r="I23" s="45"/>
      <c r="J23" s="40" t="s">
        <v>66</v>
      </c>
      <c r="K23" s="41"/>
      <c r="L23" s="41"/>
      <c r="M23" s="41"/>
      <c r="N23" s="41"/>
      <c r="O23" s="41"/>
      <c r="P23" s="41"/>
      <c r="Q23" s="41"/>
      <c r="R23" s="41"/>
      <c r="S23" s="42"/>
    </row>
    <row r="24" spans="1:19" ht="82.15" hidden="1" customHeight="1" x14ac:dyDescent="0.3">
      <c r="A24" s="115"/>
      <c r="B24" s="48"/>
      <c r="C24" s="47"/>
      <c r="D24" s="46"/>
      <c r="E24" s="46"/>
      <c r="F24" s="45"/>
      <c r="G24" s="45"/>
      <c r="H24" s="45"/>
      <c r="I24" s="45"/>
      <c r="J24" s="37" t="s">
        <v>24</v>
      </c>
      <c r="K24" s="38"/>
      <c r="L24" s="38"/>
      <c r="M24" s="38"/>
      <c r="N24" s="38"/>
      <c r="O24" s="38"/>
      <c r="P24" s="38"/>
      <c r="Q24" s="38"/>
      <c r="R24" s="38"/>
      <c r="S24" s="39"/>
    </row>
    <row r="25" spans="1:19" ht="44.25" customHeight="1" x14ac:dyDescent="0.25">
      <c r="A25" s="115"/>
      <c r="B25" s="90"/>
      <c r="C25" s="53"/>
      <c r="D25" s="97"/>
      <c r="E25" s="97"/>
      <c r="F25" s="56"/>
      <c r="G25" s="56"/>
      <c r="H25" s="56"/>
      <c r="I25" s="56"/>
      <c r="J25" s="37" t="s">
        <v>67</v>
      </c>
      <c r="K25" s="38"/>
      <c r="L25" s="38"/>
      <c r="M25" s="38"/>
      <c r="N25" s="38"/>
      <c r="O25" s="38"/>
      <c r="P25" s="38"/>
      <c r="Q25" s="38"/>
      <c r="R25" s="38"/>
      <c r="S25" s="39"/>
    </row>
    <row r="26" spans="1:19" ht="165.6" customHeight="1" thickBot="1" x14ac:dyDescent="0.3">
      <c r="A26" s="116"/>
      <c r="B26" s="99"/>
      <c r="C26" s="100"/>
      <c r="D26" s="101"/>
      <c r="E26" s="101"/>
      <c r="F26" s="102"/>
      <c r="G26" s="102"/>
      <c r="H26" s="102"/>
      <c r="I26" s="102"/>
      <c r="J26" s="40" t="s">
        <v>66</v>
      </c>
      <c r="K26" s="41"/>
      <c r="L26" s="41"/>
      <c r="M26" s="41"/>
      <c r="N26" s="41"/>
      <c r="O26" s="41"/>
      <c r="P26" s="41"/>
      <c r="Q26" s="41"/>
      <c r="R26" s="41"/>
      <c r="S26" s="42"/>
    </row>
    <row r="27" spans="1:19" ht="34.5" customHeight="1" thickBot="1" x14ac:dyDescent="0.3">
      <c r="A27" s="17"/>
      <c r="B27" s="18"/>
      <c r="C27" s="19"/>
      <c r="D27" s="20"/>
      <c r="E27" s="20"/>
      <c r="F27" s="21"/>
      <c r="G27" s="21"/>
      <c r="H27" s="21"/>
      <c r="I27" s="21"/>
      <c r="J27" s="22"/>
      <c r="K27" s="22"/>
      <c r="L27" s="22"/>
      <c r="M27" s="22"/>
      <c r="N27" s="22"/>
      <c r="O27" s="22"/>
      <c r="P27" s="22"/>
      <c r="Q27" s="22"/>
      <c r="R27" s="22"/>
      <c r="S27" s="22"/>
    </row>
    <row r="28" spans="1:19" ht="26.25" customHeight="1" x14ac:dyDescent="0.45">
      <c r="A28" s="103" t="s">
        <v>7</v>
      </c>
      <c r="B28" s="71" t="s">
        <v>8</v>
      </c>
      <c r="C28" s="72"/>
      <c r="D28" s="77" t="s">
        <v>9</v>
      </c>
      <c r="E28" s="77"/>
      <c r="F28" s="77" t="s">
        <v>10</v>
      </c>
      <c r="G28" s="77"/>
      <c r="H28" s="77"/>
      <c r="I28" s="77"/>
      <c r="J28" s="78" t="s">
        <v>11</v>
      </c>
      <c r="K28" s="79"/>
      <c r="L28" s="79"/>
      <c r="M28" s="79"/>
      <c r="N28" s="79"/>
      <c r="O28" s="79"/>
      <c r="P28" s="79"/>
      <c r="Q28" s="79"/>
      <c r="R28" s="79"/>
      <c r="S28" s="80"/>
    </row>
    <row r="29" spans="1:19" ht="30" customHeight="1" x14ac:dyDescent="0.45">
      <c r="A29" s="104"/>
      <c r="B29" s="73"/>
      <c r="C29" s="74"/>
      <c r="D29" s="27" t="s">
        <v>12</v>
      </c>
      <c r="E29" s="27" t="s">
        <v>13</v>
      </c>
      <c r="F29" s="87" t="s">
        <v>14</v>
      </c>
      <c r="G29" s="87"/>
      <c r="H29" s="87" t="s">
        <v>15</v>
      </c>
      <c r="I29" s="87"/>
      <c r="J29" s="81"/>
      <c r="K29" s="82"/>
      <c r="L29" s="82"/>
      <c r="M29" s="82"/>
      <c r="N29" s="82"/>
      <c r="O29" s="82"/>
      <c r="P29" s="82"/>
      <c r="Q29" s="82"/>
      <c r="R29" s="82"/>
      <c r="S29" s="83"/>
    </row>
    <row r="30" spans="1:19" ht="26.25" customHeight="1" x14ac:dyDescent="0.25">
      <c r="A30" s="105"/>
      <c r="B30" s="75"/>
      <c r="C30" s="76"/>
      <c r="D30" s="23" t="s">
        <v>16</v>
      </c>
      <c r="E30" s="23" t="s">
        <v>17</v>
      </c>
      <c r="F30" s="88" t="s">
        <v>18</v>
      </c>
      <c r="G30" s="88"/>
      <c r="H30" s="88" t="s">
        <v>19</v>
      </c>
      <c r="I30" s="88"/>
      <c r="J30" s="84"/>
      <c r="K30" s="85"/>
      <c r="L30" s="85"/>
      <c r="M30" s="85"/>
      <c r="N30" s="85"/>
      <c r="O30" s="85"/>
      <c r="P30" s="85"/>
      <c r="Q30" s="85"/>
      <c r="R30" s="85"/>
      <c r="S30" s="86"/>
    </row>
    <row r="31" spans="1:19" ht="38.25" customHeight="1" x14ac:dyDescent="0.25">
      <c r="A31" s="43">
        <v>5</v>
      </c>
      <c r="B31" s="50" t="s">
        <v>20</v>
      </c>
      <c r="C31" s="53" t="s">
        <v>35</v>
      </c>
      <c r="D31" s="56">
        <f>IF(D36=0,0,ROUND(D34/D36*100,1))</f>
        <v>0</v>
      </c>
      <c r="E31" s="56">
        <f>IF(E36=0,0,ROUND(E34/E36*100,1))</f>
        <v>0</v>
      </c>
      <c r="F31" s="59">
        <f>E31-D31</f>
        <v>0</v>
      </c>
      <c r="G31" s="60"/>
      <c r="H31" s="59">
        <f>IF(D31=0,0,ROUND(E31/D31*100,1))</f>
        <v>0</v>
      </c>
      <c r="I31" s="60"/>
      <c r="J31" s="37" t="s">
        <v>69</v>
      </c>
      <c r="K31" s="38"/>
      <c r="L31" s="38"/>
      <c r="M31" s="38"/>
      <c r="N31" s="38"/>
      <c r="O31" s="38"/>
      <c r="P31" s="38"/>
      <c r="Q31" s="38"/>
      <c r="R31" s="38"/>
      <c r="S31" s="39"/>
    </row>
    <row r="32" spans="1:19" ht="188.25" customHeight="1" x14ac:dyDescent="0.25">
      <c r="A32" s="44"/>
      <c r="B32" s="51"/>
      <c r="C32" s="54"/>
      <c r="D32" s="57"/>
      <c r="E32" s="57"/>
      <c r="F32" s="61"/>
      <c r="G32" s="62"/>
      <c r="H32" s="61"/>
      <c r="I32" s="62"/>
      <c r="J32" s="65" t="str">
        <f>"El indicador al final del período de evaluación registró un alcanzado del "&amp;E31&amp;" por ciento en comparación con la meta programada del "&amp;D31&amp;" por ciento, representa un cumplimiento de la meta del "&amp;H31&amp;" por ciento, colocando el indicador en un semáforo de color "&amp;IF(AND(D31=0,H31=0),"",IF(AND(H31&gt;=95,H31&lt;=105,H34&gt;=95,H34&lt;=105,H36&gt;=95,H36&lt;=105),"VERDE:SE LOGRÓ LA META",IF(AND(H31&gt;=95,H31&lt;=105,H34&lt;95),"VERDE:AUNQUE EL INDICADOR ES VERDE, HAY VARIACIÓN EN VARIABLES",IF(AND(H31&gt;=95,H31&lt;=105,H34&gt;105),"VERDE:AUNQUE EL INDICADOR ES VERDE, HAY VARIACIÓN EN VARIABLES",IF(AND(H31&gt;=95,H31&lt;=105,H36&lt;95),"VERDE:AUNQUE EL INDICADOR ES VERDE, HAY VARIACIÓN EN VARIABLES",IF(AND(H31&gt;=95,H31&lt;=105,H36&gt;105),"VERDE:AUNQUE EL INDICADOR ES VERDE, HAY VARIACIÓN EN VARIABLES",IF(OR(AND(H31&gt;=90,H31&lt;95),AND(H31&gt;105,H31&lt;=110)),"AMARILLO",IF(OR(H31&lt;90,H31&gt;110),"ROJO",IF(AND(D31&lt;&gt;0,E31=0),"ROJO","")))))))))&amp;". 
"&amp;IF(AND(D31=0,E31=0),"NO",IF(OR(H31&lt;95,H31&gt;105),"SI","NO"))&amp;" hubo variación en el indicador y "&amp;IF(AND(D34=0,D36=0,H34=0,H36=0),"NO",IF(OR(H34&lt;95,H34&gt;105,H36&lt;95,H36&gt;105),"SI","NO"))&amp;" hubo variación en variables."</f>
        <v>El indicador al final del período de evaluación registró un alcanzado del 0 por ciento en comparación con la meta programada del 0 por ciento, representa un cumplimiento de la meta del 0 por ciento, colocando el indicador en un semáforo de color . 
NO hubo variación en el indicador y NO hubo variación en variables.</v>
      </c>
      <c r="K32" s="66"/>
      <c r="L32" s="66"/>
      <c r="M32" s="66"/>
      <c r="N32" s="66"/>
      <c r="O32" s="66"/>
      <c r="P32" s="66"/>
      <c r="Q32" s="66"/>
      <c r="R32" s="66"/>
      <c r="S32" s="67"/>
    </row>
    <row r="33" spans="1:19" ht="258.75" customHeight="1" x14ac:dyDescent="0.25">
      <c r="A33" s="44"/>
      <c r="B33" s="52"/>
      <c r="C33" s="55"/>
      <c r="D33" s="58"/>
      <c r="E33" s="58"/>
      <c r="F33" s="63"/>
      <c r="G33" s="64"/>
      <c r="H33" s="63"/>
      <c r="I33" s="64"/>
      <c r="J33" s="68" t="s">
        <v>59</v>
      </c>
      <c r="K33" s="69"/>
      <c r="L33" s="69"/>
      <c r="M33" s="69"/>
      <c r="N33" s="69"/>
      <c r="O33" s="69"/>
      <c r="P33" s="69"/>
      <c r="Q33" s="69"/>
      <c r="R33" s="69"/>
      <c r="S33" s="70"/>
    </row>
    <row r="34" spans="1:19" ht="35.25" customHeight="1" x14ac:dyDescent="0.25">
      <c r="A34" s="44"/>
      <c r="B34" s="90" t="s">
        <v>21</v>
      </c>
      <c r="C34" s="95" t="s">
        <v>36</v>
      </c>
      <c r="D34" s="97">
        <v>0</v>
      </c>
      <c r="E34" s="97">
        <v>0</v>
      </c>
      <c r="F34" s="59">
        <f t="shared" ref="F34" si="2">E34-D34</f>
        <v>0</v>
      </c>
      <c r="G34" s="60"/>
      <c r="H34" s="59">
        <f t="shared" ref="H34" si="3">IF(D34=0,0,ROUND(E34/D34*100,1))</f>
        <v>0</v>
      </c>
      <c r="I34" s="60"/>
      <c r="J34" s="37" t="s">
        <v>71</v>
      </c>
      <c r="K34" s="38"/>
      <c r="L34" s="38"/>
      <c r="M34" s="38"/>
      <c r="N34" s="38"/>
      <c r="O34" s="38"/>
      <c r="P34" s="38"/>
      <c r="Q34" s="38"/>
      <c r="R34" s="38"/>
      <c r="S34" s="39"/>
    </row>
    <row r="35" spans="1:19" ht="223.5" customHeight="1" x14ac:dyDescent="0.25">
      <c r="A35" s="44"/>
      <c r="B35" s="91"/>
      <c r="C35" s="96"/>
      <c r="D35" s="98"/>
      <c r="E35" s="98"/>
      <c r="F35" s="63"/>
      <c r="G35" s="64"/>
      <c r="H35" s="63"/>
      <c r="I35" s="64"/>
      <c r="J35" s="122" t="s">
        <v>39</v>
      </c>
      <c r="K35" s="123"/>
      <c r="L35" s="123"/>
      <c r="M35" s="123"/>
      <c r="N35" s="123"/>
      <c r="O35" s="123"/>
      <c r="P35" s="123"/>
      <c r="Q35" s="123"/>
      <c r="R35" s="123"/>
      <c r="S35" s="124"/>
    </row>
    <row r="36" spans="1:19" ht="36.75" customHeight="1" x14ac:dyDescent="0.25">
      <c r="A36" s="44"/>
      <c r="B36" s="48" t="s">
        <v>23</v>
      </c>
      <c r="C36" s="47" t="s">
        <v>41</v>
      </c>
      <c r="D36" s="46">
        <v>0</v>
      </c>
      <c r="E36" s="46">
        <v>0</v>
      </c>
      <c r="F36" s="45">
        <f>E36-D36</f>
        <v>0</v>
      </c>
      <c r="G36" s="45"/>
      <c r="H36" s="45">
        <f>IF(D36=0,0,ROUND(E36/D36*100,1))</f>
        <v>0</v>
      </c>
      <c r="I36" s="45"/>
      <c r="J36" s="37" t="s">
        <v>68</v>
      </c>
      <c r="K36" s="38"/>
      <c r="L36" s="38"/>
      <c r="M36" s="38"/>
      <c r="N36" s="38"/>
      <c r="O36" s="38"/>
      <c r="P36" s="38"/>
      <c r="Q36" s="38"/>
      <c r="R36" s="38"/>
      <c r="S36" s="39"/>
    </row>
    <row r="37" spans="1:19" ht="219" customHeight="1" thickBot="1" x14ac:dyDescent="0.3">
      <c r="A37" s="44"/>
      <c r="B37" s="48"/>
      <c r="C37" s="47"/>
      <c r="D37" s="46"/>
      <c r="E37" s="46"/>
      <c r="F37" s="45"/>
      <c r="G37" s="45"/>
      <c r="H37" s="45"/>
      <c r="I37" s="45"/>
      <c r="J37" s="40" t="s">
        <v>66</v>
      </c>
      <c r="K37" s="41"/>
      <c r="L37" s="41"/>
      <c r="M37" s="41"/>
      <c r="N37" s="41"/>
      <c r="O37" s="41"/>
      <c r="P37" s="41"/>
      <c r="Q37" s="41"/>
      <c r="R37" s="41"/>
      <c r="S37" s="42"/>
    </row>
    <row r="38" spans="1:19" ht="87" customHeight="1" x14ac:dyDescent="0.25">
      <c r="A38" s="44"/>
      <c r="B38" s="48"/>
      <c r="C38" s="47"/>
      <c r="D38" s="46"/>
      <c r="E38" s="46"/>
      <c r="F38" s="45"/>
      <c r="G38" s="45"/>
      <c r="H38" s="45"/>
      <c r="I38" s="45"/>
      <c r="J38" s="37" t="s">
        <v>67</v>
      </c>
      <c r="K38" s="38"/>
      <c r="L38" s="38"/>
      <c r="M38" s="38"/>
      <c r="N38" s="38"/>
      <c r="O38" s="38"/>
      <c r="P38" s="38"/>
      <c r="Q38" s="38"/>
      <c r="R38" s="38"/>
      <c r="S38" s="39"/>
    </row>
    <row r="39" spans="1:19" ht="161.25" customHeight="1" thickBot="1" x14ac:dyDescent="0.3">
      <c r="A39" s="49"/>
      <c r="B39" s="99"/>
      <c r="C39" s="100"/>
      <c r="D39" s="101"/>
      <c r="E39" s="101"/>
      <c r="F39" s="102"/>
      <c r="G39" s="102"/>
      <c r="H39" s="102"/>
      <c r="I39" s="102"/>
      <c r="J39" s="40" t="s">
        <v>66</v>
      </c>
      <c r="K39" s="41"/>
      <c r="L39" s="41"/>
      <c r="M39" s="41"/>
      <c r="N39" s="41"/>
      <c r="O39" s="41"/>
      <c r="P39" s="41"/>
      <c r="Q39" s="41"/>
      <c r="R39" s="41"/>
      <c r="S39" s="42"/>
    </row>
    <row r="40" spans="1:19" ht="54" customHeight="1" thickBot="1" x14ac:dyDescent="0.3">
      <c r="A40" s="111"/>
      <c r="B40" s="112"/>
      <c r="C40" s="112"/>
      <c r="D40" s="112"/>
      <c r="E40" s="112"/>
      <c r="F40" s="112"/>
      <c r="G40" s="112"/>
      <c r="H40" s="112"/>
      <c r="I40" s="112"/>
      <c r="J40" s="112"/>
      <c r="K40" s="112"/>
      <c r="L40" s="112"/>
      <c r="M40" s="112"/>
      <c r="N40" s="112"/>
      <c r="O40" s="112"/>
      <c r="P40" s="112"/>
      <c r="Q40" s="112"/>
      <c r="R40" s="112"/>
      <c r="S40" s="113"/>
    </row>
    <row r="41" spans="1:19" ht="26.25" customHeight="1" x14ac:dyDescent="0.45">
      <c r="A41" s="103" t="s">
        <v>7</v>
      </c>
      <c r="B41" s="71" t="s">
        <v>8</v>
      </c>
      <c r="C41" s="72"/>
      <c r="D41" s="77" t="s">
        <v>9</v>
      </c>
      <c r="E41" s="77"/>
      <c r="F41" s="77" t="s">
        <v>10</v>
      </c>
      <c r="G41" s="77"/>
      <c r="H41" s="77"/>
      <c r="I41" s="77"/>
      <c r="J41" s="78" t="s">
        <v>11</v>
      </c>
      <c r="K41" s="79"/>
      <c r="L41" s="79"/>
      <c r="M41" s="79"/>
      <c r="N41" s="79"/>
      <c r="O41" s="79"/>
      <c r="P41" s="79"/>
      <c r="Q41" s="79"/>
      <c r="R41" s="79"/>
      <c r="S41" s="80"/>
    </row>
    <row r="42" spans="1:19" ht="30" customHeight="1" x14ac:dyDescent="0.45">
      <c r="A42" s="104"/>
      <c r="B42" s="73"/>
      <c r="C42" s="74"/>
      <c r="D42" s="27" t="s">
        <v>12</v>
      </c>
      <c r="E42" s="27" t="s">
        <v>13</v>
      </c>
      <c r="F42" s="87" t="s">
        <v>14</v>
      </c>
      <c r="G42" s="87"/>
      <c r="H42" s="87" t="s">
        <v>15</v>
      </c>
      <c r="I42" s="87"/>
      <c r="J42" s="81"/>
      <c r="K42" s="82"/>
      <c r="L42" s="82"/>
      <c r="M42" s="82"/>
      <c r="N42" s="82"/>
      <c r="O42" s="82"/>
      <c r="P42" s="82"/>
      <c r="Q42" s="82"/>
      <c r="R42" s="82"/>
      <c r="S42" s="83"/>
    </row>
    <row r="43" spans="1:19" ht="26.25" customHeight="1" x14ac:dyDescent="0.25">
      <c r="A43" s="105"/>
      <c r="B43" s="75"/>
      <c r="C43" s="76"/>
      <c r="D43" s="23" t="s">
        <v>16</v>
      </c>
      <c r="E43" s="23" t="s">
        <v>17</v>
      </c>
      <c r="F43" s="88" t="s">
        <v>18</v>
      </c>
      <c r="G43" s="88"/>
      <c r="H43" s="88" t="s">
        <v>19</v>
      </c>
      <c r="I43" s="88"/>
      <c r="J43" s="84"/>
      <c r="K43" s="85"/>
      <c r="L43" s="85"/>
      <c r="M43" s="85"/>
      <c r="N43" s="85"/>
      <c r="O43" s="85"/>
      <c r="P43" s="85"/>
      <c r="Q43" s="85"/>
      <c r="R43" s="85"/>
      <c r="S43" s="86"/>
    </row>
    <row r="44" spans="1:19" ht="37.5" customHeight="1" x14ac:dyDescent="0.25">
      <c r="A44" s="43">
        <v>6</v>
      </c>
      <c r="B44" s="50" t="s">
        <v>20</v>
      </c>
      <c r="C44" s="53" t="s">
        <v>25</v>
      </c>
      <c r="D44" s="56">
        <f>IF(D49=0,0,ROUND(D47/D49*100,1))</f>
        <v>100</v>
      </c>
      <c r="E44" s="56">
        <f>IF(E49=0,0,ROUND(E47/E49*100,1))</f>
        <v>99.9</v>
      </c>
      <c r="F44" s="59">
        <f>E44-D44</f>
        <v>-9.9999999999994316E-2</v>
      </c>
      <c r="G44" s="60"/>
      <c r="H44" s="59">
        <f>IF(D44=0,0,ROUND(E44/D44*100,1))</f>
        <v>99.9</v>
      </c>
      <c r="I44" s="60"/>
      <c r="J44" s="37" t="s">
        <v>69</v>
      </c>
      <c r="K44" s="38"/>
      <c r="L44" s="38"/>
      <c r="M44" s="38"/>
      <c r="N44" s="38"/>
      <c r="O44" s="38"/>
      <c r="P44" s="38"/>
      <c r="Q44" s="38"/>
      <c r="R44" s="38"/>
      <c r="S44" s="39"/>
    </row>
    <row r="45" spans="1:19" ht="179.25" customHeight="1" x14ac:dyDescent="0.25">
      <c r="A45" s="44"/>
      <c r="B45" s="51"/>
      <c r="C45" s="54"/>
      <c r="D45" s="57"/>
      <c r="E45" s="57"/>
      <c r="F45" s="61"/>
      <c r="G45" s="62"/>
      <c r="H45" s="61"/>
      <c r="I45" s="62"/>
      <c r="J45" s="65" t="str">
        <f>"El indicador al final del período de evaluación registró un alcanzado del "&amp;E44&amp;" por ciento en comparación con la meta programada del "&amp;D44&amp;" por ciento, representa un cumplimiento de la meta del "&amp;H44&amp;" por ciento, colocando el indicador en un semáforo de color "&amp;IF(AND(D44=0,H44=0),"",IF(AND(H44&gt;=95,H44&lt;=105,H47&gt;=95,H47&lt;=105,H49&gt;=95,H49&lt;=105),"VERDE:SE LOGRÓ LA META",IF(AND(H44&gt;=95,H44&lt;=105,H47&lt;95),"VERDE:AUNQUE EL INDICADOR ES VERDE, HAY VARIACIÓN EN VARIABLES",IF(AND(H44&gt;=95,H44&lt;=105,H47&gt;105),"VERDE:AUNQUE EL INDICADOR ES VERDE, HAY VARIACIÓN EN VARIABLES",IF(AND(H44&gt;=95,H44&lt;=105,H49&lt;95),"VERDE:AUNQUE EL INDICADOR ES VERDE, HAY VARIACIÓN EN VARIABLES",IF(AND(H44&gt;=95,H44&lt;=105,H49&gt;105),"VERDE:AUNQUE EL INDICADOR ES VERDE, HAY VARIACIÓN EN VARIABLES",IF(OR(AND(H44&gt;=90,H44&lt;95),AND(H44&gt;105,H44&lt;=110)),"AMARILLO",IF(OR(H44&lt;90,H44&gt;110),"ROJO",IF(AND(D44&lt;&gt;0,E44=0),"ROJO","")))))))))&amp;". 
"&amp;IF(AND(D44=0,E44=0),"NO",IF(OR(H44&lt;95,H44&gt;105),"SI","NO"))&amp;" hubo variación en el indicador y "&amp;IF(AND(D47=0,D49=0,H47=0,H49=0),"NO",IF(OR(H47&lt;95,H47&gt;105,H49&lt;95,H49&gt;105),"SI","NO"))&amp;" hubo variación en variables."</f>
        <v>El indicador al final del período de evaluación registró un alcanzado del 99.9 por ciento en comparación con la meta programada del 100 por ciento, representa un cumplimiento de la meta del 99.9 por ciento, colocando el indicador en un semáforo de color VERDE:SE LOGRÓ LA META. 
NO hubo variación en el indicador y NO hubo variación en variables.</v>
      </c>
      <c r="K45" s="66"/>
      <c r="L45" s="66"/>
      <c r="M45" s="66"/>
      <c r="N45" s="66"/>
      <c r="O45" s="66"/>
      <c r="P45" s="66"/>
      <c r="Q45" s="66"/>
      <c r="R45" s="66"/>
      <c r="S45" s="67"/>
    </row>
    <row r="46" spans="1:19" ht="292.5" customHeight="1" x14ac:dyDescent="0.25">
      <c r="A46" s="44"/>
      <c r="B46" s="52"/>
      <c r="C46" s="55"/>
      <c r="D46" s="58"/>
      <c r="E46" s="58"/>
      <c r="F46" s="63"/>
      <c r="G46" s="64"/>
      <c r="H46" s="63"/>
      <c r="I46" s="64"/>
      <c r="J46" s="68" t="s">
        <v>90</v>
      </c>
      <c r="K46" s="69"/>
      <c r="L46" s="69"/>
      <c r="M46" s="69"/>
      <c r="N46" s="69"/>
      <c r="O46" s="69"/>
      <c r="P46" s="69"/>
      <c r="Q46" s="69"/>
      <c r="R46" s="69"/>
      <c r="S46" s="70"/>
    </row>
    <row r="47" spans="1:19" ht="33" customHeight="1" x14ac:dyDescent="0.25">
      <c r="A47" s="44"/>
      <c r="B47" s="90" t="s">
        <v>21</v>
      </c>
      <c r="C47" s="95" t="s">
        <v>42</v>
      </c>
      <c r="D47" s="97">
        <v>1850</v>
      </c>
      <c r="E47" s="97">
        <v>1910</v>
      </c>
      <c r="F47" s="59">
        <f t="shared" ref="F47" si="4">E47-D47</f>
        <v>60</v>
      </c>
      <c r="G47" s="60"/>
      <c r="H47" s="59">
        <f t="shared" ref="H47" si="5">IF(D47=0,0,ROUND(E47/D47*100,1))</f>
        <v>103.2</v>
      </c>
      <c r="I47" s="60"/>
      <c r="J47" s="37" t="s">
        <v>71</v>
      </c>
      <c r="K47" s="38"/>
      <c r="L47" s="38"/>
      <c r="M47" s="38"/>
      <c r="N47" s="38"/>
      <c r="O47" s="38"/>
      <c r="P47" s="38"/>
      <c r="Q47" s="38"/>
      <c r="R47" s="38"/>
      <c r="S47" s="39"/>
    </row>
    <row r="48" spans="1:19" ht="232.5" customHeight="1" thickBot="1" x14ac:dyDescent="0.3">
      <c r="A48" s="44"/>
      <c r="B48" s="91"/>
      <c r="C48" s="96"/>
      <c r="D48" s="98"/>
      <c r="E48" s="98"/>
      <c r="F48" s="63"/>
      <c r="G48" s="64"/>
      <c r="H48" s="63"/>
      <c r="I48" s="64"/>
      <c r="J48" s="40" t="s">
        <v>79</v>
      </c>
      <c r="K48" s="41"/>
      <c r="L48" s="41"/>
      <c r="M48" s="41"/>
      <c r="N48" s="41"/>
      <c r="O48" s="41"/>
      <c r="P48" s="41"/>
      <c r="Q48" s="41"/>
      <c r="R48" s="41"/>
      <c r="S48" s="42"/>
    </row>
    <row r="49" spans="1:19" ht="52.5" customHeight="1" x14ac:dyDescent="0.25">
      <c r="A49" s="44"/>
      <c r="B49" s="89" t="s">
        <v>23</v>
      </c>
      <c r="C49" s="107" t="s">
        <v>43</v>
      </c>
      <c r="D49" s="109">
        <v>1850</v>
      </c>
      <c r="E49" s="109">
        <v>1912</v>
      </c>
      <c r="F49" s="45">
        <f>E49-D49</f>
        <v>62</v>
      </c>
      <c r="G49" s="45"/>
      <c r="H49" s="45">
        <f>IF(D49=0,0,ROUND(E49/D49*100,1))</f>
        <v>103.4</v>
      </c>
      <c r="I49" s="45"/>
      <c r="J49" s="37" t="s">
        <v>68</v>
      </c>
      <c r="K49" s="38"/>
      <c r="L49" s="38"/>
      <c r="M49" s="38"/>
      <c r="N49" s="38"/>
      <c r="O49" s="38"/>
      <c r="P49" s="38"/>
      <c r="Q49" s="38"/>
      <c r="R49" s="38"/>
      <c r="S49" s="39"/>
    </row>
    <row r="50" spans="1:19" ht="238.5" customHeight="1" thickBot="1" x14ac:dyDescent="0.3">
      <c r="A50" s="44"/>
      <c r="B50" s="89"/>
      <c r="C50" s="107"/>
      <c r="D50" s="109"/>
      <c r="E50" s="109"/>
      <c r="F50" s="45"/>
      <c r="G50" s="45"/>
      <c r="H50" s="45"/>
      <c r="I50" s="45"/>
      <c r="J50" s="40" t="s">
        <v>85</v>
      </c>
      <c r="K50" s="41"/>
      <c r="L50" s="41"/>
      <c r="M50" s="41"/>
      <c r="N50" s="41"/>
      <c r="O50" s="41"/>
      <c r="P50" s="41"/>
      <c r="Q50" s="41"/>
      <c r="R50" s="41"/>
      <c r="S50" s="42"/>
    </row>
    <row r="51" spans="1:19" ht="67.5" customHeight="1" x14ac:dyDescent="0.25">
      <c r="A51" s="44"/>
      <c r="B51" s="89"/>
      <c r="C51" s="107"/>
      <c r="D51" s="109"/>
      <c r="E51" s="109"/>
      <c r="F51" s="45"/>
      <c r="G51" s="45"/>
      <c r="H51" s="45"/>
      <c r="I51" s="45"/>
      <c r="J51" s="37" t="s">
        <v>67</v>
      </c>
      <c r="K51" s="38"/>
      <c r="L51" s="38"/>
      <c r="M51" s="38"/>
      <c r="N51" s="38"/>
      <c r="O51" s="38"/>
      <c r="P51" s="38"/>
      <c r="Q51" s="38"/>
      <c r="R51" s="38"/>
      <c r="S51" s="39"/>
    </row>
    <row r="52" spans="1:19" ht="177.75" customHeight="1" thickBot="1" x14ac:dyDescent="0.3">
      <c r="A52" s="49"/>
      <c r="B52" s="106"/>
      <c r="C52" s="108"/>
      <c r="D52" s="110"/>
      <c r="E52" s="110"/>
      <c r="F52" s="102"/>
      <c r="G52" s="102"/>
      <c r="H52" s="102"/>
      <c r="I52" s="102"/>
      <c r="J52" s="40"/>
      <c r="K52" s="41"/>
      <c r="L52" s="41"/>
      <c r="M52" s="41"/>
      <c r="N52" s="41"/>
      <c r="O52" s="41"/>
      <c r="P52" s="41"/>
      <c r="Q52" s="41"/>
      <c r="R52" s="41"/>
      <c r="S52" s="42"/>
    </row>
    <row r="53" spans="1:19" ht="30" customHeight="1" thickBot="1" x14ac:dyDescent="0.3">
      <c r="A53" s="13"/>
      <c r="B53" s="2"/>
      <c r="C53" s="2"/>
      <c r="D53" s="2"/>
      <c r="E53" s="2"/>
      <c r="F53" s="2"/>
      <c r="G53" s="2"/>
      <c r="H53" s="2"/>
      <c r="I53" s="2"/>
      <c r="J53" s="2"/>
      <c r="K53" s="2"/>
      <c r="L53" s="2"/>
      <c r="M53" s="2"/>
      <c r="N53" s="2"/>
      <c r="O53" s="2"/>
      <c r="P53" s="2"/>
      <c r="Q53" s="2"/>
      <c r="R53" s="2"/>
      <c r="S53" s="14"/>
    </row>
    <row r="54" spans="1:19" ht="26.25" customHeight="1" x14ac:dyDescent="0.45">
      <c r="A54" s="103" t="s">
        <v>7</v>
      </c>
      <c r="B54" s="71" t="s">
        <v>8</v>
      </c>
      <c r="C54" s="72"/>
      <c r="D54" s="77" t="s">
        <v>9</v>
      </c>
      <c r="E54" s="77"/>
      <c r="F54" s="77" t="s">
        <v>10</v>
      </c>
      <c r="G54" s="77"/>
      <c r="H54" s="77"/>
      <c r="I54" s="77"/>
      <c r="J54" s="78" t="s">
        <v>11</v>
      </c>
      <c r="K54" s="79"/>
      <c r="L54" s="79"/>
      <c r="M54" s="79"/>
      <c r="N54" s="79"/>
      <c r="O54" s="79"/>
      <c r="P54" s="79"/>
      <c r="Q54" s="79"/>
      <c r="R54" s="79"/>
      <c r="S54" s="80"/>
    </row>
    <row r="55" spans="1:19" ht="30" customHeight="1" x14ac:dyDescent="0.45">
      <c r="A55" s="104"/>
      <c r="B55" s="73"/>
      <c r="C55" s="74"/>
      <c r="D55" s="27" t="s">
        <v>12</v>
      </c>
      <c r="E55" s="27" t="s">
        <v>13</v>
      </c>
      <c r="F55" s="87" t="s">
        <v>14</v>
      </c>
      <c r="G55" s="87"/>
      <c r="H55" s="87" t="s">
        <v>15</v>
      </c>
      <c r="I55" s="87"/>
      <c r="J55" s="81"/>
      <c r="K55" s="82"/>
      <c r="L55" s="82"/>
      <c r="M55" s="82"/>
      <c r="N55" s="82"/>
      <c r="O55" s="82"/>
      <c r="P55" s="82"/>
      <c r="Q55" s="82"/>
      <c r="R55" s="82"/>
      <c r="S55" s="83"/>
    </row>
    <row r="56" spans="1:19" ht="26.25" customHeight="1" x14ac:dyDescent="0.25">
      <c r="A56" s="105"/>
      <c r="B56" s="75"/>
      <c r="C56" s="76"/>
      <c r="D56" s="23" t="s">
        <v>16</v>
      </c>
      <c r="E56" s="23" t="s">
        <v>17</v>
      </c>
      <c r="F56" s="88" t="s">
        <v>18</v>
      </c>
      <c r="G56" s="88"/>
      <c r="H56" s="88" t="s">
        <v>19</v>
      </c>
      <c r="I56" s="88"/>
      <c r="J56" s="84"/>
      <c r="K56" s="85"/>
      <c r="L56" s="85"/>
      <c r="M56" s="85"/>
      <c r="N56" s="85"/>
      <c r="O56" s="85"/>
      <c r="P56" s="85"/>
      <c r="Q56" s="85"/>
      <c r="R56" s="85"/>
      <c r="S56" s="86"/>
    </row>
    <row r="57" spans="1:19" ht="59.25" customHeight="1" x14ac:dyDescent="0.25">
      <c r="A57" s="43">
        <v>7</v>
      </c>
      <c r="B57" s="50" t="s">
        <v>20</v>
      </c>
      <c r="C57" s="53" t="s">
        <v>26</v>
      </c>
      <c r="D57" s="56">
        <f>IF(D62=0,0,ROUND(D60/D62*100,1))</f>
        <v>0</v>
      </c>
      <c r="E57" s="56">
        <f>IF(E62=0,0,ROUND(E60/E62*100,1))</f>
        <v>0</v>
      </c>
      <c r="F57" s="59">
        <f>E57-D57</f>
        <v>0</v>
      </c>
      <c r="G57" s="60"/>
      <c r="H57" s="59">
        <f>IF(D57=0,0,ROUND(E57/D57*100,1))</f>
        <v>0</v>
      </c>
      <c r="I57" s="60"/>
      <c r="J57" s="37" t="s">
        <v>69</v>
      </c>
      <c r="K57" s="38"/>
      <c r="L57" s="38"/>
      <c r="M57" s="38"/>
      <c r="N57" s="38"/>
      <c r="O57" s="38"/>
      <c r="P57" s="38"/>
      <c r="Q57" s="38"/>
      <c r="R57" s="38"/>
      <c r="S57" s="39"/>
    </row>
    <row r="58" spans="1:19" ht="166.5" customHeight="1" x14ac:dyDescent="0.25">
      <c r="A58" s="44"/>
      <c r="B58" s="51"/>
      <c r="C58" s="54"/>
      <c r="D58" s="57"/>
      <c r="E58" s="57"/>
      <c r="F58" s="61"/>
      <c r="G58" s="62"/>
      <c r="H58" s="61"/>
      <c r="I58" s="62"/>
      <c r="J58" s="65" t="str">
        <f>"El indicador al final del período de evaluación registró un alcanzado del "&amp;E57&amp;" por ciento en comparación con la meta programada del "&amp;D57&amp;" por ciento, representa un cumplimiento de la meta del "&amp;H57&amp;" por ciento, colocando el indicador en un semáforo de color "&amp;IF(AND(D57=0,H57=0),"",IF(AND(H57&gt;=95,H57&lt;=105,H60&gt;=95,H60&lt;=105,H62&gt;=95,H62&lt;=105),"VERDE:SE LOGRÓ LA META",IF(AND(H57&gt;=95,H57&lt;=105,H60&lt;95),"VERDE:AUNQUE EL INDICADOR ES VERDE, HAY VARIACIÓN EN VARIABLES",IF(AND(H57&gt;=95,H57&lt;=105,H60&gt;105),"VERDE:AUNQUE EL INDICADOR ES VERDE, HAY VARIACIÓN EN VARIABLES",IF(AND(H57&gt;=95,H57&lt;=105,H62&lt;95),"VERDE:AUNQUE EL INDICADOR ES VERDE, HAY VARIACIÓN EN VARIABLES",IF(AND(H57&gt;=95,H57&lt;=105,H62&gt;105),"VERDE:AUNQUE EL INDICADOR ES VERDE, HAY VARIACIÓN EN VARIABLES",IF(OR(AND(H57&gt;=90,H57&lt;95),AND(H57&gt;105,H57&lt;=110)),"AMARILLO",IF(OR(H57&lt;90,H57&gt;110),"ROJO",IF(AND(D57&lt;&gt;0,E57=0),"ROJO","")))))))))&amp;". 
"&amp;IF(AND(D57=0,E57=0),"NO",IF(OR(H57&lt;95,H57&gt;105),"SI","NO"))&amp;" hubo variación en el indicador y "&amp;IF(AND(D60=0,D62=0,H60=0,H62=0),"NO",IF(OR(H60&lt;95,H60&gt;105,H62&lt;95,H62&gt;105),"SI","NO"))&amp;" hubo variación en variables."</f>
        <v>El indicador al final del período de evaluación registró un alcanzado del 0 por ciento en comparación con la meta programada del 0 por ciento, representa un cumplimiento de la meta del 0 por ciento, colocando el indicador en un semáforo de color . 
NO hubo variación en el indicador y NO hubo variación en variables.</v>
      </c>
      <c r="K58" s="66"/>
      <c r="L58" s="66"/>
      <c r="M58" s="66"/>
      <c r="N58" s="66"/>
      <c r="O58" s="66"/>
      <c r="P58" s="66"/>
      <c r="Q58" s="66"/>
      <c r="R58" s="66"/>
      <c r="S58" s="67"/>
    </row>
    <row r="59" spans="1:19" ht="276.75" customHeight="1" x14ac:dyDescent="0.25">
      <c r="A59" s="44"/>
      <c r="B59" s="52"/>
      <c r="C59" s="55"/>
      <c r="D59" s="58"/>
      <c r="E59" s="58"/>
      <c r="F59" s="63"/>
      <c r="G59" s="64"/>
      <c r="H59" s="63"/>
      <c r="I59" s="64"/>
      <c r="J59" s="68" t="s">
        <v>59</v>
      </c>
      <c r="K59" s="69"/>
      <c r="L59" s="69"/>
      <c r="M59" s="69"/>
      <c r="N59" s="69"/>
      <c r="O59" s="69"/>
      <c r="P59" s="69"/>
      <c r="Q59" s="69"/>
      <c r="R59" s="69"/>
      <c r="S59" s="70"/>
    </row>
    <row r="60" spans="1:19" ht="38.25" customHeight="1" x14ac:dyDescent="0.25">
      <c r="A60" s="44"/>
      <c r="B60" s="90" t="s">
        <v>21</v>
      </c>
      <c r="C60" s="95" t="s">
        <v>27</v>
      </c>
      <c r="D60" s="97">
        <v>0</v>
      </c>
      <c r="E60" s="97">
        <v>0</v>
      </c>
      <c r="F60" s="59">
        <f t="shared" ref="F60" si="6">E60-D60</f>
        <v>0</v>
      </c>
      <c r="G60" s="60"/>
      <c r="H60" s="59">
        <f t="shared" ref="H60" si="7">IF(D60=0,0,ROUND(E60/D60*100,1))</f>
        <v>0</v>
      </c>
      <c r="I60" s="60"/>
      <c r="J60" s="37" t="s">
        <v>71</v>
      </c>
      <c r="K60" s="38"/>
      <c r="L60" s="38"/>
      <c r="M60" s="38"/>
      <c r="N60" s="38"/>
      <c r="O60" s="38"/>
      <c r="P60" s="38"/>
      <c r="Q60" s="38"/>
      <c r="R60" s="38"/>
      <c r="S60" s="39"/>
    </row>
    <row r="61" spans="1:19" ht="207" customHeight="1" x14ac:dyDescent="0.25">
      <c r="A61" s="44"/>
      <c r="B61" s="91"/>
      <c r="C61" s="96"/>
      <c r="D61" s="98"/>
      <c r="E61" s="98"/>
      <c r="F61" s="63"/>
      <c r="G61" s="64"/>
      <c r="H61" s="63"/>
      <c r="I61" s="64"/>
      <c r="J61" s="122" t="s">
        <v>39</v>
      </c>
      <c r="K61" s="123"/>
      <c r="L61" s="123"/>
      <c r="M61" s="123"/>
      <c r="N61" s="123"/>
      <c r="O61" s="123"/>
      <c r="P61" s="123"/>
      <c r="Q61" s="123"/>
      <c r="R61" s="123"/>
      <c r="S61" s="124"/>
    </row>
    <row r="62" spans="1:19" ht="33.75" customHeight="1" x14ac:dyDescent="0.25">
      <c r="A62" s="44"/>
      <c r="B62" s="48" t="s">
        <v>23</v>
      </c>
      <c r="C62" s="47" t="s">
        <v>44</v>
      </c>
      <c r="D62" s="46">
        <v>0</v>
      </c>
      <c r="E62" s="46">
        <v>0</v>
      </c>
      <c r="F62" s="45">
        <f>E62-D62</f>
        <v>0</v>
      </c>
      <c r="G62" s="45"/>
      <c r="H62" s="45">
        <f>IF(D62=0,0,ROUND(E62/D62*100,1))</f>
        <v>0</v>
      </c>
      <c r="I62" s="45"/>
      <c r="J62" s="37" t="s">
        <v>68</v>
      </c>
      <c r="K62" s="38"/>
      <c r="L62" s="38"/>
      <c r="M62" s="38"/>
      <c r="N62" s="38"/>
      <c r="O62" s="38"/>
      <c r="P62" s="38"/>
      <c r="Q62" s="38"/>
      <c r="R62" s="38"/>
      <c r="S62" s="39"/>
    </row>
    <row r="63" spans="1:19" ht="191.25" customHeight="1" thickBot="1" x14ac:dyDescent="0.3">
      <c r="A63" s="44"/>
      <c r="B63" s="48"/>
      <c r="C63" s="47"/>
      <c r="D63" s="46"/>
      <c r="E63" s="46"/>
      <c r="F63" s="45"/>
      <c r="G63" s="45"/>
      <c r="H63" s="45"/>
      <c r="I63" s="45"/>
      <c r="J63" s="40" t="s">
        <v>66</v>
      </c>
      <c r="K63" s="41"/>
      <c r="L63" s="41"/>
      <c r="M63" s="41"/>
      <c r="N63" s="41"/>
      <c r="O63" s="41"/>
      <c r="P63" s="41"/>
      <c r="Q63" s="41"/>
      <c r="R63" s="41"/>
      <c r="S63" s="42"/>
    </row>
    <row r="64" spans="1:19" ht="77.25" customHeight="1" x14ac:dyDescent="0.25">
      <c r="A64" s="44"/>
      <c r="B64" s="48"/>
      <c r="C64" s="47"/>
      <c r="D64" s="46"/>
      <c r="E64" s="46"/>
      <c r="F64" s="45"/>
      <c r="G64" s="45"/>
      <c r="H64" s="45"/>
      <c r="I64" s="45"/>
      <c r="J64" s="37" t="s">
        <v>67</v>
      </c>
      <c r="K64" s="38"/>
      <c r="L64" s="38"/>
      <c r="M64" s="38"/>
      <c r="N64" s="38"/>
      <c r="O64" s="38"/>
      <c r="P64" s="38"/>
      <c r="Q64" s="38"/>
      <c r="R64" s="38"/>
      <c r="S64" s="39"/>
    </row>
    <row r="65" spans="1:19" ht="191.25" customHeight="1" thickBot="1" x14ac:dyDescent="0.3">
      <c r="A65" s="49"/>
      <c r="B65" s="99"/>
      <c r="C65" s="100"/>
      <c r="D65" s="101"/>
      <c r="E65" s="101"/>
      <c r="F65" s="102"/>
      <c r="G65" s="102"/>
      <c r="H65" s="102"/>
      <c r="I65" s="102"/>
      <c r="J65" s="40" t="s">
        <v>66</v>
      </c>
      <c r="K65" s="41"/>
      <c r="L65" s="41"/>
      <c r="M65" s="41"/>
      <c r="N65" s="41"/>
      <c r="O65" s="41"/>
      <c r="P65" s="41"/>
      <c r="Q65" s="41"/>
      <c r="R65" s="41"/>
      <c r="S65" s="42"/>
    </row>
    <row r="66" spans="1:19" ht="66" customHeight="1" thickBot="1" x14ac:dyDescent="0.3">
      <c r="A66" s="111"/>
      <c r="B66" s="112"/>
      <c r="C66" s="112"/>
      <c r="D66" s="112"/>
      <c r="E66" s="112"/>
      <c r="F66" s="112"/>
      <c r="G66" s="112"/>
      <c r="H66" s="112"/>
      <c r="I66" s="112"/>
      <c r="J66" s="112"/>
      <c r="K66" s="112"/>
      <c r="L66" s="112"/>
      <c r="M66" s="112"/>
      <c r="N66" s="112"/>
      <c r="O66" s="112"/>
      <c r="P66" s="112"/>
      <c r="Q66" s="112"/>
      <c r="R66" s="112"/>
      <c r="S66" s="113"/>
    </row>
    <row r="67" spans="1:19" ht="26.25" customHeight="1" x14ac:dyDescent="0.45">
      <c r="A67" s="103" t="s">
        <v>7</v>
      </c>
      <c r="B67" s="71" t="s">
        <v>8</v>
      </c>
      <c r="C67" s="72"/>
      <c r="D67" s="77" t="s">
        <v>9</v>
      </c>
      <c r="E67" s="77"/>
      <c r="F67" s="77" t="s">
        <v>10</v>
      </c>
      <c r="G67" s="77"/>
      <c r="H67" s="77"/>
      <c r="I67" s="77"/>
      <c r="J67" s="78" t="s">
        <v>11</v>
      </c>
      <c r="K67" s="79"/>
      <c r="L67" s="79"/>
      <c r="M67" s="79"/>
      <c r="N67" s="79"/>
      <c r="O67" s="79"/>
      <c r="P67" s="79"/>
      <c r="Q67" s="79"/>
      <c r="R67" s="79"/>
      <c r="S67" s="80"/>
    </row>
    <row r="68" spans="1:19" ht="30" customHeight="1" x14ac:dyDescent="0.45">
      <c r="A68" s="104"/>
      <c r="B68" s="73"/>
      <c r="C68" s="74"/>
      <c r="D68" s="27" t="s">
        <v>12</v>
      </c>
      <c r="E68" s="27" t="s">
        <v>13</v>
      </c>
      <c r="F68" s="87" t="s">
        <v>14</v>
      </c>
      <c r="G68" s="87"/>
      <c r="H68" s="87" t="s">
        <v>15</v>
      </c>
      <c r="I68" s="87"/>
      <c r="J68" s="81"/>
      <c r="K68" s="82"/>
      <c r="L68" s="82"/>
      <c r="M68" s="82"/>
      <c r="N68" s="82"/>
      <c r="O68" s="82"/>
      <c r="P68" s="82"/>
      <c r="Q68" s="82"/>
      <c r="R68" s="82"/>
      <c r="S68" s="83"/>
    </row>
    <row r="69" spans="1:19" ht="26.25" customHeight="1" x14ac:dyDescent="0.25">
      <c r="A69" s="105"/>
      <c r="B69" s="75"/>
      <c r="C69" s="76"/>
      <c r="D69" s="23" t="s">
        <v>16</v>
      </c>
      <c r="E69" s="23" t="s">
        <v>17</v>
      </c>
      <c r="F69" s="88" t="s">
        <v>18</v>
      </c>
      <c r="G69" s="88"/>
      <c r="H69" s="88" t="s">
        <v>19</v>
      </c>
      <c r="I69" s="88"/>
      <c r="J69" s="84"/>
      <c r="K69" s="85"/>
      <c r="L69" s="85"/>
      <c r="M69" s="85"/>
      <c r="N69" s="85"/>
      <c r="O69" s="85"/>
      <c r="P69" s="85"/>
      <c r="Q69" s="85"/>
      <c r="R69" s="85"/>
      <c r="S69" s="86"/>
    </row>
    <row r="70" spans="1:19" ht="40.5" customHeight="1" x14ac:dyDescent="0.25">
      <c r="A70" s="43">
        <v>8</v>
      </c>
      <c r="B70" s="50" t="s">
        <v>20</v>
      </c>
      <c r="C70" s="53" t="s">
        <v>37</v>
      </c>
      <c r="D70" s="56">
        <f>IF(D75=0,0,ROUND(D73/D75*100,1))</f>
        <v>0</v>
      </c>
      <c r="E70" s="56">
        <f>IF(E75=0,0,ROUND(E73/E75*100,1))</f>
        <v>0</v>
      </c>
      <c r="F70" s="59">
        <f>E70-D70</f>
        <v>0</v>
      </c>
      <c r="G70" s="60"/>
      <c r="H70" s="59">
        <f>IF(D70=0,0,ROUND(E70/D70*100,1))</f>
        <v>0</v>
      </c>
      <c r="I70" s="60"/>
      <c r="J70" s="37" t="s">
        <v>69</v>
      </c>
      <c r="K70" s="38"/>
      <c r="L70" s="38"/>
      <c r="M70" s="38"/>
      <c r="N70" s="38"/>
      <c r="O70" s="38"/>
      <c r="P70" s="38"/>
      <c r="Q70" s="38"/>
      <c r="R70" s="38"/>
      <c r="S70" s="39"/>
    </row>
    <row r="71" spans="1:19" ht="162" customHeight="1" x14ac:dyDescent="0.25">
      <c r="A71" s="44"/>
      <c r="B71" s="51"/>
      <c r="C71" s="54"/>
      <c r="D71" s="57"/>
      <c r="E71" s="57"/>
      <c r="F71" s="61"/>
      <c r="G71" s="62"/>
      <c r="H71" s="61"/>
      <c r="I71" s="62"/>
      <c r="J71" s="65" t="str">
        <f>"El indicador al final del período de evaluación registró un alcanzado del "&amp;E70&amp;" por ciento en comparación con la meta programada del "&amp;D70&amp;" por ciento, representa un cumplimiento de la meta del "&amp;H70&amp;" por ciento, colocando el indicador en un semáforo de color "&amp;IF(AND(D70=0,H70=0),"",IF(AND(H70&gt;=95,H70&lt;=105,H73&gt;=95,H73&lt;=105,H75&gt;=95,H75&lt;=105),"VERDE:SE LOGRÓ LA META",IF(AND(H70&gt;=95,H70&lt;=105,H73&lt;95),"VERDE:AUNQUE EL INDICADOR ES VERDE, HAY VARIACIÓN EN VARIABLES",IF(AND(H70&gt;=95,H70&lt;=105,H73&gt;105),"VERDE:AUNQUE EL INDICADOR ES VERDE, HAY VARIACIÓN EN VARIABLES",IF(AND(H70&gt;=95,H70&lt;=105,H75&lt;95),"VERDE:AUNQUE EL INDICADOR ES VERDE, HAY VARIACIÓN EN VARIABLES",IF(AND(H70&gt;=95,H70&lt;=105,H75&gt;105),"VERDE:AUNQUE EL INDICADOR ES VERDE, HAY VARIACIÓN EN VARIABLES",IF(OR(AND(H70&gt;=90,H70&lt;95),AND(H70&gt;105,H70&lt;=110)),"AMARILLO",IF(OR(H70&lt;90,H70&gt;110),"ROJO",IF(AND(D70&lt;&gt;0,E70=0),"ROJO","")))))))))&amp;". 
"&amp;IF(AND(D70=0,E70=0),"NO",IF(OR(H70&lt;95,H70&gt;105),"SI","NO"))&amp;" hubo variación en el indicador y "&amp;IF(AND(D73=0,D75=0,H73=0,H75=0),"NO",IF(OR(H73&lt;95,H73&gt;105,H75&lt;95,H75&gt;105),"SI","NO"))&amp;" hubo variación en variables."</f>
        <v>El indicador al final del período de evaluación registró un alcanzado del 0 por ciento en comparación con la meta programada del 0 por ciento, representa un cumplimiento de la meta del 0 por ciento, colocando el indicador en un semáforo de color . 
NO hubo variación en el indicador y NO hubo variación en variables.</v>
      </c>
      <c r="K71" s="66"/>
      <c r="L71" s="66"/>
      <c r="M71" s="66"/>
      <c r="N71" s="66"/>
      <c r="O71" s="66"/>
      <c r="P71" s="66"/>
      <c r="Q71" s="66"/>
      <c r="R71" s="66"/>
      <c r="S71" s="67"/>
    </row>
    <row r="72" spans="1:19" ht="258.75" customHeight="1" x14ac:dyDescent="0.25">
      <c r="A72" s="44"/>
      <c r="B72" s="52"/>
      <c r="C72" s="55"/>
      <c r="D72" s="58"/>
      <c r="E72" s="58"/>
      <c r="F72" s="63"/>
      <c r="G72" s="64"/>
      <c r="H72" s="63"/>
      <c r="I72" s="64"/>
      <c r="J72" s="68" t="s">
        <v>72</v>
      </c>
      <c r="K72" s="69"/>
      <c r="L72" s="69"/>
      <c r="M72" s="69"/>
      <c r="N72" s="69"/>
      <c r="O72" s="69"/>
      <c r="P72" s="69"/>
      <c r="Q72" s="69"/>
      <c r="R72" s="69"/>
      <c r="S72" s="70"/>
    </row>
    <row r="73" spans="1:19" ht="30" customHeight="1" x14ac:dyDescent="0.25">
      <c r="A73" s="44"/>
      <c r="B73" s="90" t="s">
        <v>21</v>
      </c>
      <c r="C73" s="95" t="s">
        <v>45</v>
      </c>
      <c r="D73" s="97">
        <v>0</v>
      </c>
      <c r="E73" s="97">
        <v>0</v>
      </c>
      <c r="F73" s="59">
        <f t="shared" ref="F73" si="8">E73-D73</f>
        <v>0</v>
      </c>
      <c r="G73" s="60"/>
      <c r="H73" s="59">
        <f t="shared" ref="H73" si="9">IF(D73=0,0,ROUND(E73/D73*100,1))</f>
        <v>0</v>
      </c>
      <c r="I73" s="60"/>
      <c r="J73" s="37" t="s">
        <v>71</v>
      </c>
      <c r="K73" s="38"/>
      <c r="L73" s="38"/>
      <c r="M73" s="38"/>
      <c r="N73" s="38"/>
      <c r="O73" s="38"/>
      <c r="P73" s="38"/>
      <c r="Q73" s="38"/>
      <c r="R73" s="38"/>
      <c r="S73" s="39"/>
    </row>
    <row r="74" spans="1:19" ht="197.25" customHeight="1" thickBot="1" x14ac:dyDescent="0.3">
      <c r="A74" s="44"/>
      <c r="B74" s="91"/>
      <c r="C74" s="96"/>
      <c r="D74" s="98"/>
      <c r="E74" s="98"/>
      <c r="F74" s="63"/>
      <c r="G74" s="64"/>
      <c r="H74" s="63"/>
      <c r="I74" s="64"/>
      <c r="J74" s="40" t="s">
        <v>66</v>
      </c>
      <c r="K74" s="41"/>
      <c r="L74" s="41"/>
      <c r="M74" s="41"/>
      <c r="N74" s="41"/>
      <c r="O74" s="41"/>
      <c r="P74" s="41"/>
      <c r="Q74" s="41"/>
      <c r="R74" s="41"/>
      <c r="S74" s="42"/>
    </row>
    <row r="75" spans="1:19" ht="29.25" customHeight="1" x14ac:dyDescent="0.25">
      <c r="A75" s="44"/>
      <c r="B75" s="48" t="s">
        <v>23</v>
      </c>
      <c r="C75" s="47" t="s">
        <v>46</v>
      </c>
      <c r="D75" s="46">
        <v>0</v>
      </c>
      <c r="E75" s="46">
        <v>0</v>
      </c>
      <c r="F75" s="45">
        <f>E75-D75</f>
        <v>0</v>
      </c>
      <c r="G75" s="45"/>
      <c r="H75" s="45">
        <f>IF(D75=0,0,ROUND(E75/D75*100,1))</f>
        <v>0</v>
      </c>
      <c r="I75" s="45"/>
      <c r="J75" s="37" t="s">
        <v>68</v>
      </c>
      <c r="K75" s="38"/>
      <c r="L75" s="38"/>
      <c r="M75" s="38"/>
      <c r="N75" s="38"/>
      <c r="O75" s="38"/>
      <c r="P75" s="38"/>
      <c r="Q75" s="38"/>
      <c r="R75" s="38"/>
      <c r="S75" s="39"/>
    </row>
    <row r="76" spans="1:19" ht="189" customHeight="1" thickBot="1" x14ac:dyDescent="0.3">
      <c r="A76" s="44"/>
      <c r="B76" s="48"/>
      <c r="C76" s="47"/>
      <c r="D76" s="46"/>
      <c r="E76" s="46"/>
      <c r="F76" s="45"/>
      <c r="G76" s="45"/>
      <c r="H76" s="45"/>
      <c r="I76" s="45"/>
      <c r="J76" s="40" t="s">
        <v>66</v>
      </c>
      <c r="K76" s="41"/>
      <c r="L76" s="41"/>
      <c r="M76" s="41"/>
      <c r="N76" s="41"/>
      <c r="O76" s="41"/>
      <c r="P76" s="41"/>
      <c r="Q76" s="41"/>
      <c r="R76" s="41"/>
      <c r="S76" s="42"/>
    </row>
    <row r="77" spans="1:19" ht="81" customHeight="1" x14ac:dyDescent="0.25">
      <c r="A77" s="44"/>
      <c r="B77" s="48"/>
      <c r="C77" s="47"/>
      <c r="D77" s="46"/>
      <c r="E77" s="46"/>
      <c r="F77" s="45"/>
      <c r="G77" s="45"/>
      <c r="H77" s="45"/>
      <c r="I77" s="45"/>
      <c r="J77" s="37" t="s">
        <v>67</v>
      </c>
      <c r="K77" s="38"/>
      <c r="L77" s="38"/>
      <c r="M77" s="38"/>
      <c r="N77" s="38"/>
      <c r="O77" s="38"/>
      <c r="P77" s="38"/>
      <c r="Q77" s="38"/>
      <c r="R77" s="38"/>
      <c r="S77" s="39"/>
    </row>
    <row r="78" spans="1:19" ht="189" customHeight="1" thickBot="1" x14ac:dyDescent="0.3">
      <c r="A78" s="44"/>
      <c r="B78" s="48"/>
      <c r="C78" s="47"/>
      <c r="D78" s="46"/>
      <c r="E78" s="46"/>
      <c r="F78" s="45"/>
      <c r="G78" s="45"/>
      <c r="H78" s="45"/>
      <c r="I78" s="45"/>
      <c r="J78" s="40" t="s">
        <v>66</v>
      </c>
      <c r="K78" s="41"/>
      <c r="L78" s="41"/>
      <c r="M78" s="41"/>
      <c r="N78" s="41"/>
      <c r="O78" s="41"/>
      <c r="P78" s="41"/>
      <c r="Q78" s="41"/>
      <c r="R78" s="41"/>
      <c r="S78" s="42"/>
    </row>
    <row r="79" spans="1:19" ht="78.75" customHeight="1" thickBot="1" x14ac:dyDescent="0.3">
      <c r="A79" s="15"/>
      <c r="B79" s="3"/>
      <c r="C79" s="34"/>
      <c r="D79" s="4"/>
      <c r="E79" s="4"/>
      <c r="F79" s="33"/>
      <c r="G79" s="33"/>
      <c r="H79" s="33"/>
      <c r="I79" s="33"/>
      <c r="J79" s="5"/>
      <c r="K79" s="5"/>
      <c r="L79" s="5"/>
      <c r="M79" s="5"/>
      <c r="N79" s="5"/>
      <c r="O79" s="5"/>
      <c r="P79" s="5"/>
      <c r="Q79" s="5"/>
      <c r="R79" s="5"/>
      <c r="S79" s="16"/>
    </row>
    <row r="80" spans="1:19" ht="26.25" customHeight="1" x14ac:dyDescent="0.45">
      <c r="A80" s="103" t="s">
        <v>7</v>
      </c>
      <c r="B80" s="71" t="s">
        <v>8</v>
      </c>
      <c r="C80" s="72"/>
      <c r="D80" s="77" t="s">
        <v>9</v>
      </c>
      <c r="E80" s="77"/>
      <c r="F80" s="77" t="s">
        <v>10</v>
      </c>
      <c r="G80" s="77"/>
      <c r="H80" s="77"/>
      <c r="I80" s="77"/>
      <c r="J80" s="78" t="s">
        <v>11</v>
      </c>
      <c r="K80" s="79"/>
      <c r="L80" s="79"/>
      <c r="M80" s="79"/>
      <c r="N80" s="79"/>
      <c r="O80" s="79"/>
      <c r="P80" s="79"/>
      <c r="Q80" s="79"/>
      <c r="R80" s="79"/>
      <c r="S80" s="80"/>
    </row>
    <row r="81" spans="1:19" ht="30" customHeight="1" x14ac:dyDescent="0.45">
      <c r="A81" s="104"/>
      <c r="B81" s="73"/>
      <c r="C81" s="74"/>
      <c r="D81" s="27" t="s">
        <v>12</v>
      </c>
      <c r="E81" s="27" t="s">
        <v>13</v>
      </c>
      <c r="F81" s="87" t="s">
        <v>14</v>
      </c>
      <c r="G81" s="87"/>
      <c r="H81" s="87" t="s">
        <v>15</v>
      </c>
      <c r="I81" s="87"/>
      <c r="J81" s="81"/>
      <c r="K81" s="82"/>
      <c r="L81" s="82"/>
      <c r="M81" s="82"/>
      <c r="N81" s="82"/>
      <c r="O81" s="82"/>
      <c r="P81" s="82"/>
      <c r="Q81" s="82"/>
      <c r="R81" s="82"/>
      <c r="S81" s="83"/>
    </row>
    <row r="82" spans="1:19" ht="26.25" customHeight="1" x14ac:dyDescent="0.25">
      <c r="A82" s="105"/>
      <c r="B82" s="75"/>
      <c r="C82" s="76"/>
      <c r="D82" s="23" t="s">
        <v>16</v>
      </c>
      <c r="E82" s="23" t="s">
        <v>17</v>
      </c>
      <c r="F82" s="88" t="s">
        <v>18</v>
      </c>
      <c r="G82" s="88"/>
      <c r="H82" s="88" t="s">
        <v>19</v>
      </c>
      <c r="I82" s="88"/>
      <c r="J82" s="84"/>
      <c r="K82" s="85"/>
      <c r="L82" s="85"/>
      <c r="M82" s="85"/>
      <c r="N82" s="85"/>
      <c r="O82" s="85"/>
      <c r="P82" s="85"/>
      <c r="Q82" s="85"/>
      <c r="R82" s="85"/>
      <c r="S82" s="86"/>
    </row>
    <row r="83" spans="1:19" ht="56.25" customHeight="1" x14ac:dyDescent="0.25">
      <c r="A83" s="43">
        <v>9</v>
      </c>
      <c r="B83" s="50" t="s">
        <v>20</v>
      </c>
      <c r="C83" s="53" t="s">
        <v>38</v>
      </c>
      <c r="D83" s="56">
        <f>IF(D88=0,0,ROUND(D86/D88*100,1))</f>
        <v>100</v>
      </c>
      <c r="E83" s="56">
        <f>IF(E88=0,0,ROUND(E86/E88*100,1))</f>
        <v>100</v>
      </c>
      <c r="F83" s="59">
        <f>E83-D83</f>
        <v>0</v>
      </c>
      <c r="G83" s="60"/>
      <c r="H83" s="59">
        <f>IF(D83=0,0,ROUND(E83/D83*100,1))</f>
        <v>100</v>
      </c>
      <c r="I83" s="60"/>
      <c r="J83" s="37" t="s">
        <v>69</v>
      </c>
      <c r="K83" s="38"/>
      <c r="L83" s="38"/>
      <c r="M83" s="38"/>
      <c r="N83" s="38"/>
      <c r="O83" s="38"/>
      <c r="P83" s="38"/>
      <c r="Q83" s="38"/>
      <c r="R83" s="38"/>
      <c r="S83" s="39"/>
    </row>
    <row r="84" spans="1:19" ht="152.25" customHeight="1" x14ac:dyDescent="0.25">
      <c r="A84" s="44"/>
      <c r="B84" s="51"/>
      <c r="C84" s="54"/>
      <c r="D84" s="57"/>
      <c r="E84" s="57"/>
      <c r="F84" s="61"/>
      <c r="G84" s="62"/>
      <c r="H84" s="61"/>
      <c r="I84" s="62"/>
      <c r="J84" s="65" t="str">
        <f>"El indicador al final del período de evaluación registró un alcanzado del "&amp;E83&amp;" por ciento en comparación con la meta programada del "&amp;D83&amp;" por ciento, representa un cumplimiento de la meta del "&amp;H83&amp;" por ciento, colocando el indicador en un semáforo de color "&amp;IF(AND(D83=0,H83=0),"",IF(AND(H83&gt;=95,H83&lt;=105,H86&gt;=95,H86&lt;=105,H88&gt;=95,H88&lt;=105),"VERDE:SE LOGRÓ LA META",IF(AND(H83&gt;=95,H83&lt;=105,H86&lt;95),"VERDE:AUNQUE EL INDICADOR ES VERDE, HAY VARIACIÓN EN VARIABLES",IF(AND(H83&gt;=95,H83&lt;=105,H86&gt;105),"VERDE:AUNQUE EL INDICADOR ES VERDE, HAY VARIACIÓN EN VARIABLES",IF(AND(H83&gt;=95,H83&lt;=105,H88&lt;95),"VERDE:AUNQUE EL INDICADOR ES VERDE, HAY VARIACIÓN EN VARIABLES",IF(AND(H83&gt;=95,H83&lt;=105,H88&gt;105),"VERDE:AUNQUE EL INDICADOR ES VERDE, HAY VARIACIÓN EN VARIABLES",IF(OR(AND(H83&gt;=90,H83&lt;95),AND(H83&gt;105,H83&lt;=110)),"AMARILLO",IF(OR(H83&lt;90,H83&gt;110),"ROJO",IF(AND(D83&lt;&gt;0,E83=0),"ROJO","")))))))))&amp;". 
"&amp;IF(AND(D83=0,E83=0),"NO",IF(OR(H83&lt;95,H83&gt;105),"SI","NO"))&amp;" hubo variación en el indicador y "&amp;IF(AND(D86=0,D88=0,H86=0,H88=0),"NO",IF(OR(H86&lt;95,H86&gt;105,H88&lt;95,H88&gt;105),"SI","NO"))&amp;"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VERDE:SE LOGRÓ LA META. 
NO hubo variación en el indicador y NO hubo variación en variables.</v>
      </c>
      <c r="K84" s="66"/>
      <c r="L84" s="66"/>
      <c r="M84" s="66"/>
      <c r="N84" s="66"/>
      <c r="O84" s="66"/>
      <c r="P84" s="66"/>
      <c r="Q84" s="66"/>
      <c r="R84" s="66"/>
      <c r="S84" s="67"/>
    </row>
    <row r="85" spans="1:19" ht="276" customHeight="1" x14ac:dyDescent="0.25">
      <c r="A85" s="44"/>
      <c r="B85" s="52"/>
      <c r="C85" s="55"/>
      <c r="D85" s="58"/>
      <c r="E85" s="58"/>
      <c r="F85" s="63"/>
      <c r="G85" s="64"/>
      <c r="H85" s="63"/>
      <c r="I85" s="64"/>
      <c r="J85" s="68" t="s">
        <v>83</v>
      </c>
      <c r="K85" s="69"/>
      <c r="L85" s="69"/>
      <c r="M85" s="69"/>
      <c r="N85" s="69"/>
      <c r="O85" s="69"/>
      <c r="P85" s="69"/>
      <c r="Q85" s="69"/>
      <c r="R85" s="69"/>
      <c r="S85" s="70"/>
    </row>
    <row r="86" spans="1:19" ht="30" customHeight="1" x14ac:dyDescent="0.25">
      <c r="A86" s="44"/>
      <c r="B86" s="90" t="s">
        <v>21</v>
      </c>
      <c r="C86" s="95" t="s">
        <v>28</v>
      </c>
      <c r="D86" s="97">
        <v>6</v>
      </c>
      <c r="E86" s="97">
        <v>6</v>
      </c>
      <c r="F86" s="59">
        <f t="shared" ref="F86" si="10">E86-D86</f>
        <v>0</v>
      </c>
      <c r="G86" s="60"/>
      <c r="H86" s="59">
        <f t="shared" ref="H86" si="11">IF(D86=0,0,ROUND(E86/D86*100,1))</f>
        <v>100</v>
      </c>
      <c r="I86" s="60"/>
      <c r="J86" s="37" t="s">
        <v>71</v>
      </c>
      <c r="K86" s="38"/>
      <c r="L86" s="38"/>
      <c r="M86" s="38"/>
      <c r="N86" s="38"/>
      <c r="O86" s="38"/>
      <c r="P86" s="38"/>
      <c r="Q86" s="38"/>
      <c r="R86" s="38"/>
      <c r="S86" s="39"/>
    </row>
    <row r="87" spans="1:19" ht="186.75" customHeight="1" thickBot="1" x14ac:dyDescent="0.3">
      <c r="A87" s="44"/>
      <c r="B87" s="91"/>
      <c r="C87" s="96"/>
      <c r="D87" s="98"/>
      <c r="E87" s="98"/>
      <c r="F87" s="63"/>
      <c r="G87" s="64"/>
      <c r="H87" s="63"/>
      <c r="I87" s="64"/>
      <c r="J87" s="40" t="s">
        <v>82</v>
      </c>
      <c r="K87" s="41"/>
      <c r="L87" s="41"/>
      <c r="M87" s="41"/>
      <c r="N87" s="41"/>
      <c r="O87" s="41"/>
      <c r="P87" s="41"/>
      <c r="Q87" s="41"/>
      <c r="R87" s="41"/>
      <c r="S87" s="42"/>
    </row>
    <row r="88" spans="1:19" ht="32.25" customHeight="1" x14ac:dyDescent="0.25">
      <c r="A88" s="44"/>
      <c r="B88" s="94" t="s">
        <v>23</v>
      </c>
      <c r="C88" s="93" t="s">
        <v>47</v>
      </c>
      <c r="D88" s="92">
        <v>6</v>
      </c>
      <c r="E88" s="125">
        <f>D88</f>
        <v>6</v>
      </c>
      <c r="F88" s="45">
        <f>E88-D88</f>
        <v>0</v>
      </c>
      <c r="G88" s="45"/>
      <c r="H88" s="45">
        <f>IF(D88=0,0,ROUND(E88/D88*100,1))</f>
        <v>100</v>
      </c>
      <c r="I88" s="45"/>
      <c r="J88" s="37" t="s">
        <v>68</v>
      </c>
      <c r="K88" s="38"/>
      <c r="L88" s="38"/>
      <c r="M88" s="38"/>
      <c r="N88" s="38"/>
      <c r="O88" s="38"/>
      <c r="P88" s="38"/>
      <c r="Q88" s="38"/>
      <c r="R88" s="38"/>
      <c r="S88" s="39"/>
    </row>
    <row r="89" spans="1:19" ht="198.75" customHeight="1" thickBot="1" x14ac:dyDescent="0.3">
      <c r="A89" s="44"/>
      <c r="B89" s="94"/>
      <c r="C89" s="93"/>
      <c r="D89" s="92"/>
      <c r="E89" s="125"/>
      <c r="F89" s="45"/>
      <c r="G89" s="45"/>
      <c r="H89" s="45"/>
      <c r="I89" s="45"/>
      <c r="J89" s="40"/>
      <c r="K89" s="41"/>
      <c r="L89" s="41"/>
      <c r="M89" s="41"/>
      <c r="N89" s="41"/>
      <c r="O89" s="41"/>
      <c r="P89" s="41"/>
      <c r="Q89" s="41"/>
      <c r="R89" s="41"/>
      <c r="S89" s="42"/>
    </row>
    <row r="90" spans="1:19" ht="81.75" customHeight="1" x14ac:dyDescent="0.25">
      <c r="A90" s="44"/>
      <c r="B90" s="94"/>
      <c r="C90" s="93"/>
      <c r="D90" s="92"/>
      <c r="E90" s="125"/>
      <c r="F90" s="45"/>
      <c r="G90" s="45"/>
      <c r="H90" s="45"/>
      <c r="I90" s="45"/>
      <c r="J90" s="37" t="s">
        <v>67</v>
      </c>
      <c r="K90" s="38"/>
      <c r="L90" s="38"/>
      <c r="M90" s="38"/>
      <c r="N90" s="38"/>
      <c r="O90" s="38"/>
      <c r="P90" s="38"/>
      <c r="Q90" s="38"/>
      <c r="R90" s="38"/>
      <c r="S90" s="39"/>
    </row>
    <row r="91" spans="1:19" ht="198.75" customHeight="1" thickBot="1" x14ac:dyDescent="0.3">
      <c r="A91" s="49"/>
      <c r="B91" s="94"/>
      <c r="C91" s="93"/>
      <c r="D91" s="92"/>
      <c r="E91" s="125"/>
      <c r="F91" s="45"/>
      <c r="G91" s="45"/>
      <c r="H91" s="45"/>
      <c r="I91" s="45"/>
      <c r="J91" s="40"/>
      <c r="K91" s="41"/>
      <c r="L91" s="41"/>
      <c r="M91" s="41"/>
      <c r="N91" s="41"/>
      <c r="O91" s="41"/>
      <c r="P91" s="41"/>
      <c r="Q91" s="41"/>
      <c r="R91" s="41"/>
      <c r="S91" s="42"/>
    </row>
    <row r="92" spans="1:19" ht="45" customHeight="1" thickBot="1" x14ac:dyDescent="0.3">
      <c r="A92" s="126"/>
      <c r="B92" s="112"/>
      <c r="C92" s="112"/>
      <c r="D92" s="112"/>
      <c r="E92" s="112"/>
      <c r="F92" s="112"/>
      <c r="G92" s="112"/>
      <c r="H92" s="112"/>
      <c r="I92" s="112"/>
      <c r="J92" s="127"/>
      <c r="K92" s="127"/>
      <c r="L92" s="127"/>
      <c r="M92" s="127"/>
      <c r="N92" s="127"/>
      <c r="O92" s="127"/>
      <c r="P92" s="127"/>
      <c r="Q92" s="127"/>
      <c r="R92" s="127"/>
      <c r="S92" s="128"/>
    </row>
    <row r="93" spans="1:19" ht="26.25" customHeight="1" x14ac:dyDescent="0.45">
      <c r="A93" s="103" t="s">
        <v>7</v>
      </c>
      <c r="B93" s="71" t="s">
        <v>8</v>
      </c>
      <c r="C93" s="72"/>
      <c r="D93" s="77" t="s">
        <v>9</v>
      </c>
      <c r="E93" s="77"/>
      <c r="F93" s="77" t="s">
        <v>10</v>
      </c>
      <c r="G93" s="77"/>
      <c r="H93" s="77"/>
      <c r="I93" s="77"/>
      <c r="J93" s="78" t="s">
        <v>11</v>
      </c>
      <c r="K93" s="79"/>
      <c r="L93" s="79"/>
      <c r="M93" s="79"/>
      <c r="N93" s="79"/>
      <c r="O93" s="79"/>
      <c r="P93" s="79"/>
      <c r="Q93" s="79"/>
      <c r="R93" s="79"/>
      <c r="S93" s="80"/>
    </row>
    <row r="94" spans="1:19" ht="30" customHeight="1" x14ac:dyDescent="0.45">
      <c r="A94" s="104"/>
      <c r="B94" s="73"/>
      <c r="C94" s="74"/>
      <c r="D94" s="27" t="s">
        <v>12</v>
      </c>
      <c r="E94" s="27" t="s">
        <v>13</v>
      </c>
      <c r="F94" s="87" t="s">
        <v>14</v>
      </c>
      <c r="G94" s="87"/>
      <c r="H94" s="87" t="s">
        <v>15</v>
      </c>
      <c r="I94" s="87"/>
      <c r="J94" s="81"/>
      <c r="K94" s="82"/>
      <c r="L94" s="82"/>
      <c r="M94" s="82"/>
      <c r="N94" s="82"/>
      <c r="O94" s="82"/>
      <c r="P94" s="82"/>
      <c r="Q94" s="82"/>
      <c r="R94" s="82"/>
      <c r="S94" s="83"/>
    </row>
    <row r="95" spans="1:19" ht="26.25" customHeight="1" x14ac:dyDescent="0.25">
      <c r="A95" s="105"/>
      <c r="B95" s="75"/>
      <c r="C95" s="76"/>
      <c r="D95" s="23" t="s">
        <v>16</v>
      </c>
      <c r="E95" s="23" t="s">
        <v>17</v>
      </c>
      <c r="F95" s="88" t="s">
        <v>18</v>
      </c>
      <c r="G95" s="88"/>
      <c r="H95" s="88" t="s">
        <v>19</v>
      </c>
      <c r="I95" s="88"/>
      <c r="J95" s="84"/>
      <c r="K95" s="85"/>
      <c r="L95" s="85"/>
      <c r="M95" s="85"/>
      <c r="N95" s="85"/>
      <c r="O95" s="85"/>
      <c r="P95" s="85"/>
      <c r="Q95" s="85"/>
      <c r="R95" s="85"/>
      <c r="S95" s="86"/>
    </row>
    <row r="96" spans="1:19" ht="64.5" customHeight="1" x14ac:dyDescent="0.25">
      <c r="A96" s="129">
        <v>10</v>
      </c>
      <c r="B96" s="50" t="s">
        <v>20</v>
      </c>
      <c r="C96" s="53" t="s">
        <v>29</v>
      </c>
      <c r="D96" s="56">
        <f>IF(D101=0,0,ROUND(D99/D101*100,1))</f>
        <v>37.799999999999997</v>
      </c>
      <c r="E96" s="56">
        <f>IF(E101=0,0,ROUND(E99/E101*100,1))</f>
        <v>37.1</v>
      </c>
      <c r="F96" s="59">
        <f>E96-D96</f>
        <v>-0.69999999999999574</v>
      </c>
      <c r="G96" s="60"/>
      <c r="H96" s="59">
        <f>IF(D96=0,0,ROUND(E96/D96*100,1))</f>
        <v>98.1</v>
      </c>
      <c r="I96" s="60"/>
      <c r="J96" s="37" t="s">
        <v>69</v>
      </c>
      <c r="K96" s="38"/>
      <c r="L96" s="38"/>
      <c r="M96" s="38"/>
      <c r="N96" s="38"/>
      <c r="O96" s="38"/>
      <c r="P96" s="38"/>
      <c r="Q96" s="38"/>
      <c r="R96" s="38"/>
      <c r="S96" s="39"/>
    </row>
    <row r="97" spans="1:19" ht="171" customHeight="1" x14ac:dyDescent="0.25">
      <c r="A97" s="130"/>
      <c r="B97" s="51"/>
      <c r="C97" s="54"/>
      <c r="D97" s="57"/>
      <c r="E97" s="57"/>
      <c r="F97" s="61"/>
      <c r="G97" s="62"/>
      <c r="H97" s="61"/>
      <c r="I97" s="62"/>
      <c r="J97" s="65" t="str">
        <f>"El indicador al final del período de evaluación registró un alcanzado del "&amp;E96&amp;" por ciento en comparación con la meta programada del "&amp;D96&amp;" por ciento, representa un cumplimiento de la meta del "&amp;H96&amp;" por ciento, colocando el indicador en un semáforo de color "&amp;IF(AND(D96=0,H96=0),"",IF(AND(H96&gt;=95,H96&lt;=105,H99&gt;=95,H99&lt;=105,H101&gt;=95,H101&lt;=105),"VERDE:SE LOGRÓ LA META",IF(AND(H96&gt;=95,H96&lt;=105,H99&lt;95),"VERDE:AUNQUE EL INDICADOR ES VERDE, HAY VARIACIÓN EN VARIABLES",IF(AND(H96&gt;=95,H96&lt;=105,H99&gt;105),"VERDE:AUNQUE EL INDICADOR ES VERDE, HAY VARIACIÓN EN VARIABLES",IF(AND(H96&gt;=95,H96&lt;=105,H101&lt;95),"VERDE:AUNQUE EL INDICADOR ES VERDE, HAY VARIACIÓN EN VARIABLES",IF(AND(H96&gt;=95,H96&lt;=105,H101&gt;105),"VERDE:AUNQUE EL INDICADOR ES VERDE, HAY VARIACIÓN EN VARIABLES",IF(OR(AND(H96&gt;=90,H96&lt;95),AND(H96&gt;105,H96&lt;=110)),"AMARILLO",IF(OR(H96&lt;90,H96&gt;110),"ROJO",IF(AND(D96&lt;&gt;0,E96=0),"ROJO","")))))))))&amp;". 
"&amp;IF(AND(D96=0,E96=0),"NO",IF(OR(H96&lt;95,H96&gt;105),"SI","NO"))&amp;" hubo variación en el indicador y "&amp;IF(AND(D99=0,D101=0,H99=0,H101=0),"NO",IF(OR(H99&lt;95,H99&gt;105,H101&lt;95,H101&gt;105),"SI","NO"))&amp;" hubo variación en variables."</f>
        <v>El indicador al final del período de evaluación registró un alcanzado del 37.1 por ciento en comparación con la meta programada del 37.8 por ciento, representa un cumplimiento de la meta del 98.1 por ciento, colocando el indicador en un semáforo de color VERDE:SE LOGRÓ LA META. 
NO hubo variación en el indicador y NO hubo variación en variables.</v>
      </c>
      <c r="K97" s="66"/>
      <c r="L97" s="66"/>
      <c r="M97" s="66"/>
      <c r="N97" s="66"/>
      <c r="O97" s="66"/>
      <c r="P97" s="66"/>
      <c r="Q97" s="66"/>
      <c r="R97" s="66"/>
      <c r="S97" s="67"/>
    </row>
    <row r="98" spans="1:19" ht="273.75" customHeight="1" x14ac:dyDescent="0.25">
      <c r="A98" s="130"/>
      <c r="B98" s="52"/>
      <c r="C98" s="55"/>
      <c r="D98" s="58"/>
      <c r="E98" s="58"/>
      <c r="F98" s="63"/>
      <c r="G98" s="64"/>
      <c r="H98" s="63"/>
      <c r="I98" s="64"/>
      <c r="J98" s="68" t="s">
        <v>84</v>
      </c>
      <c r="K98" s="69"/>
      <c r="L98" s="69"/>
      <c r="M98" s="69"/>
      <c r="N98" s="69"/>
      <c r="O98" s="69"/>
      <c r="P98" s="69"/>
      <c r="Q98" s="69"/>
      <c r="R98" s="69"/>
      <c r="S98" s="70"/>
    </row>
    <row r="99" spans="1:19" ht="34.5" customHeight="1" x14ac:dyDescent="0.25">
      <c r="A99" s="130"/>
      <c r="B99" s="90" t="s">
        <v>21</v>
      </c>
      <c r="C99" s="95" t="s">
        <v>48</v>
      </c>
      <c r="D99" s="97">
        <v>700</v>
      </c>
      <c r="E99" s="97">
        <v>710</v>
      </c>
      <c r="F99" s="59">
        <f t="shared" ref="F99" si="12">E99-D99</f>
        <v>10</v>
      </c>
      <c r="G99" s="60"/>
      <c r="H99" s="59">
        <f t="shared" ref="H99" si="13">IF(D99=0,0,ROUND(E99/D99*100,1))</f>
        <v>101.4</v>
      </c>
      <c r="I99" s="60"/>
      <c r="J99" s="37" t="s">
        <v>71</v>
      </c>
      <c r="K99" s="38"/>
      <c r="L99" s="38"/>
      <c r="M99" s="38"/>
      <c r="N99" s="38"/>
      <c r="O99" s="38"/>
      <c r="P99" s="38"/>
      <c r="Q99" s="38"/>
      <c r="R99" s="38"/>
      <c r="S99" s="39"/>
    </row>
    <row r="100" spans="1:19" ht="210" customHeight="1" thickBot="1" x14ac:dyDescent="0.3">
      <c r="A100" s="130"/>
      <c r="B100" s="91"/>
      <c r="C100" s="96"/>
      <c r="D100" s="98"/>
      <c r="E100" s="98"/>
      <c r="F100" s="63"/>
      <c r="G100" s="64"/>
      <c r="H100" s="63"/>
      <c r="I100" s="64"/>
      <c r="J100" s="40" t="s">
        <v>80</v>
      </c>
      <c r="K100" s="41"/>
      <c r="L100" s="41"/>
      <c r="M100" s="41"/>
      <c r="N100" s="41"/>
      <c r="O100" s="41"/>
      <c r="P100" s="41"/>
      <c r="Q100" s="41"/>
      <c r="R100" s="41"/>
      <c r="S100" s="42"/>
    </row>
    <row r="101" spans="1:19" ht="33.75" customHeight="1" x14ac:dyDescent="0.25">
      <c r="A101" s="44"/>
      <c r="B101" s="89" t="s">
        <v>23</v>
      </c>
      <c r="C101" s="107" t="s">
        <v>49</v>
      </c>
      <c r="D101" s="134">
        <f>D49</f>
        <v>1850</v>
      </c>
      <c r="E101" s="134">
        <f>E49</f>
        <v>1912</v>
      </c>
      <c r="F101" s="45">
        <f>E101-D101</f>
        <v>62</v>
      </c>
      <c r="G101" s="45"/>
      <c r="H101" s="45">
        <f>IF(D101=0,0,ROUND(E101/D101*100,1))</f>
        <v>103.4</v>
      </c>
      <c r="I101" s="45"/>
      <c r="J101" s="37" t="s">
        <v>68</v>
      </c>
      <c r="K101" s="38"/>
      <c r="L101" s="38"/>
      <c r="M101" s="38"/>
      <c r="N101" s="38"/>
      <c r="O101" s="38"/>
      <c r="P101" s="38"/>
      <c r="Q101" s="38"/>
      <c r="R101" s="38"/>
      <c r="S101" s="39"/>
    </row>
    <row r="102" spans="1:19" ht="204.75" customHeight="1" thickBot="1" x14ac:dyDescent="0.3">
      <c r="A102" s="49"/>
      <c r="B102" s="89"/>
      <c r="C102" s="107"/>
      <c r="D102" s="134"/>
      <c r="E102" s="134"/>
      <c r="F102" s="45"/>
      <c r="G102" s="45"/>
      <c r="H102" s="45"/>
      <c r="I102" s="45"/>
      <c r="J102" s="40" t="s">
        <v>86</v>
      </c>
      <c r="K102" s="41"/>
      <c r="L102" s="41"/>
      <c r="M102" s="41"/>
      <c r="N102" s="41"/>
      <c r="O102" s="41"/>
      <c r="P102" s="41"/>
      <c r="Q102" s="41"/>
      <c r="R102" s="41"/>
      <c r="S102" s="42"/>
    </row>
    <row r="103" spans="1:19" ht="84.75" customHeight="1" x14ac:dyDescent="0.25">
      <c r="A103" s="32"/>
      <c r="B103" s="89"/>
      <c r="C103" s="107"/>
      <c r="D103" s="134"/>
      <c r="E103" s="134"/>
      <c r="F103" s="45"/>
      <c r="G103" s="45"/>
      <c r="H103" s="45"/>
      <c r="I103" s="45"/>
      <c r="J103" s="37" t="s">
        <v>67</v>
      </c>
      <c r="K103" s="38"/>
      <c r="L103" s="38"/>
      <c r="M103" s="38"/>
      <c r="N103" s="38"/>
      <c r="O103" s="38"/>
      <c r="P103" s="38"/>
      <c r="Q103" s="38"/>
      <c r="R103" s="38"/>
      <c r="S103" s="39"/>
    </row>
    <row r="104" spans="1:19" ht="204.75" customHeight="1" thickBot="1" x14ac:dyDescent="0.3">
      <c r="A104" s="32"/>
      <c r="B104" s="89"/>
      <c r="C104" s="107"/>
      <c r="D104" s="134"/>
      <c r="E104" s="134"/>
      <c r="F104" s="45"/>
      <c r="G104" s="45"/>
      <c r="H104" s="45"/>
      <c r="I104" s="45"/>
      <c r="J104" s="40"/>
      <c r="K104" s="41"/>
      <c r="L104" s="41"/>
      <c r="M104" s="41"/>
      <c r="N104" s="41"/>
      <c r="O104" s="41"/>
      <c r="P104" s="41"/>
      <c r="Q104" s="41"/>
      <c r="R104" s="41"/>
      <c r="S104" s="42"/>
    </row>
    <row r="105" spans="1:19" ht="40.5" customHeight="1" thickBot="1" x14ac:dyDescent="0.3">
      <c r="A105" s="15"/>
      <c r="B105" s="3"/>
      <c r="C105" s="34"/>
      <c r="D105" s="4"/>
      <c r="E105" s="4"/>
      <c r="F105" s="33"/>
      <c r="G105" s="33"/>
      <c r="H105" s="33"/>
      <c r="I105" s="33"/>
      <c r="J105" s="5"/>
      <c r="K105" s="5"/>
      <c r="L105" s="5"/>
      <c r="M105" s="5"/>
      <c r="N105" s="5"/>
      <c r="O105" s="5"/>
      <c r="P105" s="5"/>
      <c r="Q105" s="5"/>
      <c r="R105" s="5"/>
      <c r="S105" s="16"/>
    </row>
    <row r="106" spans="1:19" ht="26.25" customHeight="1" x14ac:dyDescent="0.45">
      <c r="A106" s="103" t="s">
        <v>7</v>
      </c>
      <c r="B106" s="71" t="s">
        <v>8</v>
      </c>
      <c r="C106" s="72"/>
      <c r="D106" s="77" t="s">
        <v>9</v>
      </c>
      <c r="E106" s="77"/>
      <c r="F106" s="77" t="s">
        <v>10</v>
      </c>
      <c r="G106" s="77"/>
      <c r="H106" s="77"/>
      <c r="I106" s="77"/>
      <c r="J106" s="78" t="s">
        <v>11</v>
      </c>
      <c r="K106" s="79"/>
      <c r="L106" s="79"/>
      <c r="M106" s="79"/>
      <c r="N106" s="79"/>
      <c r="O106" s="79"/>
      <c r="P106" s="79"/>
      <c r="Q106" s="79"/>
      <c r="R106" s="79"/>
      <c r="S106" s="80"/>
    </row>
    <row r="107" spans="1:19" ht="30" customHeight="1" x14ac:dyDescent="0.45">
      <c r="A107" s="104"/>
      <c r="B107" s="73"/>
      <c r="C107" s="74"/>
      <c r="D107" s="27" t="s">
        <v>12</v>
      </c>
      <c r="E107" s="27" t="s">
        <v>13</v>
      </c>
      <c r="F107" s="87" t="s">
        <v>14</v>
      </c>
      <c r="G107" s="87"/>
      <c r="H107" s="87" t="s">
        <v>15</v>
      </c>
      <c r="I107" s="87"/>
      <c r="J107" s="81"/>
      <c r="K107" s="82"/>
      <c r="L107" s="82"/>
      <c r="M107" s="82"/>
      <c r="N107" s="82"/>
      <c r="O107" s="82"/>
      <c r="P107" s="82"/>
      <c r="Q107" s="82"/>
      <c r="R107" s="82"/>
      <c r="S107" s="83"/>
    </row>
    <row r="108" spans="1:19" ht="26.25" customHeight="1" x14ac:dyDescent="0.25">
      <c r="A108" s="105"/>
      <c r="B108" s="75"/>
      <c r="C108" s="76"/>
      <c r="D108" s="23" t="s">
        <v>16</v>
      </c>
      <c r="E108" s="23" t="s">
        <v>17</v>
      </c>
      <c r="F108" s="88" t="s">
        <v>18</v>
      </c>
      <c r="G108" s="88"/>
      <c r="H108" s="88" t="s">
        <v>19</v>
      </c>
      <c r="I108" s="88"/>
      <c r="J108" s="84"/>
      <c r="K108" s="85"/>
      <c r="L108" s="85"/>
      <c r="M108" s="85"/>
      <c r="N108" s="85"/>
      <c r="O108" s="85"/>
      <c r="P108" s="85"/>
      <c r="Q108" s="85"/>
      <c r="R108" s="85"/>
      <c r="S108" s="86"/>
    </row>
    <row r="109" spans="1:19" ht="68.25" customHeight="1" x14ac:dyDescent="0.25">
      <c r="A109" s="43">
        <v>11</v>
      </c>
      <c r="B109" s="50" t="s">
        <v>20</v>
      </c>
      <c r="C109" s="53" t="s">
        <v>50</v>
      </c>
      <c r="D109" s="56">
        <f>IF(D114=0,0,ROUND(D112/D114*1,1))</f>
        <v>9.1</v>
      </c>
      <c r="E109" s="56">
        <f>IF(E114=0,0,ROUND(E112/E114*1,1))</f>
        <v>9.1</v>
      </c>
      <c r="F109" s="59">
        <f>E109-D109</f>
        <v>0</v>
      </c>
      <c r="G109" s="60"/>
      <c r="H109" s="59">
        <f>IF(D109=0,0,ROUND(E109/D109*100,1))</f>
        <v>100</v>
      </c>
      <c r="I109" s="60"/>
      <c r="J109" s="37" t="s">
        <v>69</v>
      </c>
      <c r="K109" s="38"/>
      <c r="L109" s="38"/>
      <c r="M109" s="38"/>
      <c r="N109" s="38"/>
      <c r="O109" s="38"/>
      <c r="P109" s="38"/>
      <c r="Q109" s="38"/>
      <c r="R109" s="38"/>
      <c r="S109" s="39"/>
    </row>
    <row r="110" spans="1:19" ht="174" customHeight="1" x14ac:dyDescent="0.25">
      <c r="A110" s="44"/>
      <c r="B110" s="51"/>
      <c r="C110" s="54"/>
      <c r="D110" s="57"/>
      <c r="E110" s="57"/>
      <c r="F110" s="61"/>
      <c r="G110" s="62"/>
      <c r="H110" s="61"/>
      <c r="I110" s="62"/>
      <c r="J110" s="65" t="str">
        <f>"El indicador al final del período de evaluación registró un alcanzado del "&amp;E109&amp;" por ciento en comparación con la meta programada del "&amp;D109&amp;" por ciento, representa un cumplimiento de la meta del "&amp;H109&amp;" por ciento, colocando el indicador en un semáforo de color "&amp;IF(AND(D109=0,H109=0),"",IF(AND(H109&gt;=95,H109&lt;=105,H112&gt;=95,H112&lt;=105,H114&gt;=95,H114&lt;=105),"VERDE:SE LOGRÓ LA META",IF(AND(H109&gt;=95,H109&lt;=105,H112&lt;95),"VERDE:AUNQUE EL INDICADOR ES VERDE, HAY VARIACIÓN EN VARIABLES",IF(AND(H109&gt;=95,H109&lt;=105,H112&gt;105),"VERDE:AUNQUE EL INDICADOR ES VERDE, HAY VARIACIÓN EN VARIABLES",IF(AND(H109&gt;=95,H109&lt;=105,H114&lt;95),"VERDE:AUNQUE EL INDICADOR ES VERDE, HAY VARIACIÓN EN VARIABLES",IF(AND(H109&gt;=95,H109&lt;=105,H114&gt;105),"VERDE:AUNQUE EL INDICADOR ES VERDE, HAY VARIACIÓN EN VARIABLES",IF(OR(AND(H109&gt;=90,H109&lt;95),AND(H109&gt;105,H109&lt;=110)),"AMARILLO",IF(OR(H109&lt;90,H109&gt;110),"ROJO",IF(AND(D109&lt;&gt;0,E109=0),"ROJO","")))))))))&amp;". 
"&amp;IF(AND(D109=0,E109=0),"NO",IF(OR(H109&lt;95,H109&gt;105),"SI","NO"))&amp;" hubo variación en el indicador y "&amp;IF(AND(D112=0,D114=0,H112=0,H114=0),"NO",IF(OR(H112&lt;95,H112&gt;105,H114&lt;95,H114&gt;105),"SI","NO"))&amp;" hubo variación en variables."</f>
        <v>El indicador al final del período de evaluación registró un alcanzado del 9.1 por ciento en comparación con la meta programada del 9.1 por ciento, representa un cumplimiento de la meta del 100 por ciento, colocando el indicador en un semáforo de color VERDE:SE LOGRÓ LA META. 
NO hubo variación en el indicador y NO hubo variación en variables.</v>
      </c>
      <c r="K110" s="66"/>
      <c r="L110" s="66"/>
      <c r="M110" s="66"/>
      <c r="N110" s="66"/>
      <c r="O110" s="66"/>
      <c r="P110" s="66"/>
      <c r="Q110" s="66"/>
      <c r="R110" s="66"/>
      <c r="S110" s="67"/>
    </row>
    <row r="111" spans="1:19" ht="253.5" customHeight="1" x14ac:dyDescent="0.25">
      <c r="A111" s="44"/>
      <c r="B111" s="52"/>
      <c r="C111" s="55"/>
      <c r="D111" s="58"/>
      <c r="E111" s="58"/>
      <c r="F111" s="63"/>
      <c r="G111" s="64"/>
      <c r="H111" s="63"/>
      <c r="I111" s="64"/>
      <c r="J111" s="68" t="s">
        <v>87</v>
      </c>
      <c r="K111" s="69"/>
      <c r="L111" s="69"/>
      <c r="M111" s="69"/>
      <c r="N111" s="69"/>
      <c r="O111" s="69"/>
      <c r="P111" s="69"/>
      <c r="Q111" s="69"/>
      <c r="R111" s="69"/>
      <c r="S111" s="70"/>
    </row>
    <row r="112" spans="1:19" ht="29.25" customHeight="1" x14ac:dyDescent="0.25">
      <c r="A112" s="44"/>
      <c r="B112" s="90" t="s">
        <v>21</v>
      </c>
      <c r="C112" s="95" t="s">
        <v>51</v>
      </c>
      <c r="D112" s="97">
        <v>3380</v>
      </c>
      <c r="E112" s="97">
        <v>3360</v>
      </c>
      <c r="F112" s="59">
        <f t="shared" ref="F112" si="14">E112-D112</f>
        <v>-20</v>
      </c>
      <c r="G112" s="60"/>
      <c r="H112" s="59">
        <f t="shared" ref="H112" si="15">IF(D112=0,0,ROUND(E112/D112*100,1))</f>
        <v>99.4</v>
      </c>
      <c r="I112" s="60"/>
      <c r="J112" s="37" t="s">
        <v>71</v>
      </c>
      <c r="K112" s="38"/>
      <c r="L112" s="38"/>
      <c r="M112" s="38"/>
      <c r="N112" s="38"/>
      <c r="O112" s="38"/>
      <c r="P112" s="38"/>
      <c r="Q112" s="38"/>
      <c r="R112" s="38"/>
      <c r="S112" s="39"/>
    </row>
    <row r="113" spans="1:19" ht="254.25" customHeight="1" thickBot="1" x14ac:dyDescent="0.3">
      <c r="A113" s="44"/>
      <c r="B113" s="91"/>
      <c r="C113" s="96"/>
      <c r="D113" s="98"/>
      <c r="E113" s="98"/>
      <c r="F113" s="63"/>
      <c r="G113" s="64"/>
      <c r="H113" s="63"/>
      <c r="I113" s="64"/>
      <c r="J113" s="40" t="s">
        <v>81</v>
      </c>
      <c r="K113" s="41"/>
      <c r="L113" s="41"/>
      <c r="M113" s="41"/>
      <c r="N113" s="41"/>
      <c r="O113" s="41"/>
      <c r="P113" s="41"/>
      <c r="Q113" s="41"/>
      <c r="R113" s="41"/>
      <c r="S113" s="42"/>
    </row>
    <row r="114" spans="1:19" ht="39" customHeight="1" x14ac:dyDescent="0.25">
      <c r="A114" s="44"/>
      <c r="B114" s="48" t="s">
        <v>23</v>
      </c>
      <c r="C114" s="47" t="s">
        <v>52</v>
      </c>
      <c r="D114" s="46">
        <v>370</v>
      </c>
      <c r="E114" s="46">
        <v>370</v>
      </c>
      <c r="F114" s="45">
        <f>E114-D114</f>
        <v>0</v>
      </c>
      <c r="G114" s="45"/>
      <c r="H114" s="45">
        <f>IF(D114=0,0,ROUND(E114/D114*100,1))</f>
        <v>100</v>
      </c>
      <c r="I114" s="45"/>
      <c r="J114" s="37" t="s">
        <v>68</v>
      </c>
      <c r="K114" s="38"/>
      <c r="L114" s="38"/>
      <c r="M114" s="38"/>
      <c r="N114" s="38"/>
      <c r="O114" s="38"/>
      <c r="P114" s="38"/>
      <c r="Q114" s="38"/>
      <c r="R114" s="38"/>
      <c r="S114" s="39"/>
    </row>
    <row r="115" spans="1:19" ht="207.75" customHeight="1" thickBot="1" x14ac:dyDescent="0.3">
      <c r="A115" s="44"/>
      <c r="B115" s="48"/>
      <c r="C115" s="47"/>
      <c r="D115" s="46"/>
      <c r="E115" s="46"/>
      <c r="F115" s="45"/>
      <c r="G115" s="45"/>
      <c r="H115" s="45"/>
      <c r="I115" s="45"/>
      <c r="J115" s="40" t="s">
        <v>88</v>
      </c>
      <c r="K115" s="41"/>
      <c r="L115" s="41"/>
      <c r="M115" s="41"/>
      <c r="N115" s="41"/>
      <c r="O115" s="41"/>
      <c r="P115" s="41"/>
      <c r="Q115" s="41"/>
      <c r="R115" s="41"/>
      <c r="S115" s="42"/>
    </row>
    <row r="116" spans="1:19" ht="72.75" customHeight="1" x14ac:dyDescent="0.25">
      <c r="A116" s="44"/>
      <c r="B116" s="48"/>
      <c r="C116" s="47"/>
      <c r="D116" s="46"/>
      <c r="E116" s="46"/>
      <c r="F116" s="45"/>
      <c r="G116" s="45"/>
      <c r="H116" s="45"/>
      <c r="I116" s="45"/>
      <c r="J116" s="37" t="s">
        <v>67</v>
      </c>
      <c r="K116" s="38"/>
      <c r="L116" s="38"/>
      <c r="M116" s="38"/>
      <c r="N116" s="38"/>
      <c r="O116" s="38"/>
      <c r="P116" s="38"/>
      <c r="Q116" s="38"/>
      <c r="R116" s="38"/>
      <c r="S116" s="39"/>
    </row>
    <row r="117" spans="1:19" ht="207.75" customHeight="1" thickBot="1" x14ac:dyDescent="0.3">
      <c r="A117" s="49"/>
      <c r="B117" s="48"/>
      <c r="C117" s="47"/>
      <c r="D117" s="46"/>
      <c r="E117" s="46"/>
      <c r="F117" s="45"/>
      <c r="G117" s="45"/>
      <c r="H117" s="45"/>
      <c r="I117" s="45"/>
      <c r="J117" s="40" t="s">
        <v>66</v>
      </c>
      <c r="K117" s="41"/>
      <c r="L117" s="41"/>
      <c r="M117" s="41"/>
      <c r="N117" s="41"/>
      <c r="O117" s="41"/>
      <c r="P117" s="41"/>
      <c r="Q117" s="41"/>
      <c r="R117" s="41"/>
      <c r="S117" s="42"/>
    </row>
    <row r="118" spans="1:19" ht="87" customHeight="1" thickBot="1" x14ac:dyDescent="0.3">
      <c r="A118" s="126"/>
      <c r="B118" s="112"/>
      <c r="C118" s="112"/>
      <c r="D118" s="112"/>
      <c r="E118" s="112"/>
      <c r="F118" s="112"/>
      <c r="G118" s="112"/>
      <c r="H118" s="112"/>
      <c r="I118" s="112"/>
      <c r="J118" s="127"/>
      <c r="K118" s="127"/>
      <c r="L118" s="127"/>
      <c r="M118" s="127"/>
      <c r="N118" s="127"/>
      <c r="O118" s="127"/>
      <c r="P118" s="127"/>
      <c r="Q118" s="127"/>
      <c r="R118" s="127"/>
      <c r="S118" s="128"/>
    </row>
    <row r="119" spans="1:19" ht="26.25" customHeight="1" x14ac:dyDescent="0.45">
      <c r="A119" s="103" t="s">
        <v>7</v>
      </c>
      <c r="B119" s="71" t="s">
        <v>8</v>
      </c>
      <c r="C119" s="72"/>
      <c r="D119" s="77" t="s">
        <v>9</v>
      </c>
      <c r="E119" s="77"/>
      <c r="F119" s="77" t="s">
        <v>10</v>
      </c>
      <c r="G119" s="77"/>
      <c r="H119" s="77"/>
      <c r="I119" s="77"/>
      <c r="J119" s="78" t="s">
        <v>11</v>
      </c>
      <c r="K119" s="79"/>
      <c r="L119" s="79"/>
      <c r="M119" s="79"/>
      <c r="N119" s="79"/>
      <c r="O119" s="79"/>
      <c r="P119" s="79"/>
      <c r="Q119" s="79"/>
      <c r="R119" s="79"/>
      <c r="S119" s="80"/>
    </row>
    <row r="120" spans="1:19" ht="30" customHeight="1" x14ac:dyDescent="0.45">
      <c r="A120" s="104"/>
      <c r="B120" s="73"/>
      <c r="C120" s="74"/>
      <c r="D120" s="27" t="s">
        <v>12</v>
      </c>
      <c r="E120" s="27" t="s">
        <v>13</v>
      </c>
      <c r="F120" s="87" t="s">
        <v>14</v>
      </c>
      <c r="G120" s="87"/>
      <c r="H120" s="87" t="s">
        <v>15</v>
      </c>
      <c r="I120" s="87"/>
      <c r="J120" s="81"/>
      <c r="K120" s="82"/>
      <c r="L120" s="82"/>
      <c r="M120" s="82"/>
      <c r="N120" s="82"/>
      <c r="O120" s="82"/>
      <c r="P120" s="82"/>
      <c r="Q120" s="82"/>
      <c r="R120" s="82"/>
      <c r="S120" s="83"/>
    </row>
    <row r="121" spans="1:19" ht="26.25" customHeight="1" x14ac:dyDescent="0.25">
      <c r="A121" s="105"/>
      <c r="B121" s="75"/>
      <c r="C121" s="76"/>
      <c r="D121" s="23" t="s">
        <v>16</v>
      </c>
      <c r="E121" s="23" t="s">
        <v>17</v>
      </c>
      <c r="F121" s="88" t="s">
        <v>18</v>
      </c>
      <c r="G121" s="88"/>
      <c r="H121" s="88" t="s">
        <v>19</v>
      </c>
      <c r="I121" s="88"/>
      <c r="J121" s="84"/>
      <c r="K121" s="85"/>
      <c r="L121" s="85"/>
      <c r="M121" s="85"/>
      <c r="N121" s="85"/>
      <c r="O121" s="85"/>
      <c r="P121" s="85"/>
      <c r="Q121" s="85"/>
      <c r="R121" s="85"/>
      <c r="S121" s="86"/>
    </row>
    <row r="122" spans="1:19" ht="56.25" customHeight="1" x14ac:dyDescent="0.25">
      <c r="A122" s="43">
        <v>13</v>
      </c>
      <c r="B122" s="50" t="s">
        <v>20</v>
      </c>
      <c r="C122" s="53" t="s">
        <v>30</v>
      </c>
      <c r="D122" s="56">
        <f>IF(D127=0,0,ROUND(D125/D127*100,1))</f>
        <v>0</v>
      </c>
      <c r="E122" s="56">
        <f>IF(E127=0,0,ROUND(E125/E127*100,1))</f>
        <v>0</v>
      </c>
      <c r="F122" s="59">
        <f>E122-D122</f>
        <v>0</v>
      </c>
      <c r="G122" s="60"/>
      <c r="H122" s="59">
        <f>IF(D122=0,0,ROUND(E122/D122*100,1))</f>
        <v>0</v>
      </c>
      <c r="I122" s="60"/>
      <c r="J122" s="37" t="s">
        <v>69</v>
      </c>
      <c r="K122" s="38"/>
      <c r="L122" s="38"/>
      <c r="M122" s="38"/>
      <c r="N122" s="38"/>
      <c r="O122" s="38"/>
      <c r="P122" s="38"/>
      <c r="Q122" s="38"/>
      <c r="R122" s="38"/>
      <c r="S122" s="39"/>
    </row>
    <row r="123" spans="1:19" ht="156" customHeight="1" x14ac:dyDescent="0.25">
      <c r="A123" s="44"/>
      <c r="B123" s="51"/>
      <c r="C123" s="54"/>
      <c r="D123" s="57"/>
      <c r="E123" s="57"/>
      <c r="F123" s="61"/>
      <c r="G123" s="62"/>
      <c r="H123" s="61"/>
      <c r="I123" s="62"/>
      <c r="J123" s="65" t="str">
        <f>"El indicador al final del período de evaluación registró un alcanzado del "&amp;E122&amp;" por ciento en comparación con la meta programada del "&amp;D122&amp;" por ciento, representa un cumplimiento de la meta del "&amp;H122&amp;" por ciento, colocando el indicador en un semáforo de color "&amp;IF(AND(D122=0,H122=0),"",IF(AND(H122&gt;=95,H122&lt;=105,H125&gt;=95,H125&lt;=105,H127&gt;=95,H127&lt;=105),"VERDE:SE LOGRÓ LA META",IF(AND(H122&gt;=95,H122&lt;=105,H125&lt;95),"VERDE:AUNQUE EL INDICADOR ES VERDE, HAY VARIACIÓN EN VARIABLES",IF(AND(H122&gt;=95,H122&lt;=105,H125&gt;105),"VERDE:AUNQUE EL INDICADOR ES VERDE, HAY VARIACIÓN EN VARIABLES",IF(AND(H122&gt;=95,H122&lt;=105,H127&lt;95),"VERDE:AUNQUE EL INDICADOR ES VERDE, HAY VARIACIÓN EN VARIABLES",IF(AND(H122&gt;=95,H122&lt;=105,H127&gt;105),"VERDE:AUNQUE EL INDICADOR ES VERDE, HAY VARIACIÓN EN VARIABLES",IF(OR(AND(H122&gt;=90,H122&lt;95),AND(H122&gt;105,H122&lt;=110)),"AMARILLO",IF(OR(H122&lt;90,H122&gt;110),"ROJO",IF(AND(D122&lt;&gt;0,E122=0),"ROJO","")))))))))&amp;". 
"&amp;IF(AND(D122=0,E122=0),"NO",IF(OR(H122&lt;95,H122&gt;105),"SI","NO"))&amp;" hubo variación en el indicador y "&amp;IF(AND(D125=0,D127=0,H125=0,H127=0),"NO",IF(OR(H125&lt;95,H125&gt;105,H127&lt;95,H127&gt;105),"SI","NO"))&amp;" hubo variación en variables."</f>
        <v>El indicador al final del período de evaluación registró un alcanzado del 0 por ciento en comparación con la meta programada del 0 por ciento, representa un cumplimiento de la meta del 0 por ciento, colocando el indicador en un semáforo de color . 
NO hubo variación en el indicador y NO hubo variación en variables.</v>
      </c>
      <c r="K123" s="66"/>
      <c r="L123" s="66"/>
      <c r="M123" s="66"/>
      <c r="N123" s="66"/>
      <c r="O123" s="66"/>
      <c r="P123" s="66"/>
      <c r="Q123" s="66"/>
      <c r="R123" s="66"/>
      <c r="S123" s="67"/>
    </row>
    <row r="124" spans="1:19" ht="263.25" customHeight="1" x14ac:dyDescent="0.25">
      <c r="A124" s="44"/>
      <c r="B124" s="52"/>
      <c r="C124" s="55"/>
      <c r="D124" s="58"/>
      <c r="E124" s="58"/>
      <c r="F124" s="63"/>
      <c r="G124" s="64"/>
      <c r="H124" s="63"/>
      <c r="I124" s="64"/>
      <c r="J124" s="68" t="s">
        <v>72</v>
      </c>
      <c r="K124" s="69"/>
      <c r="L124" s="69"/>
      <c r="M124" s="69"/>
      <c r="N124" s="69"/>
      <c r="O124" s="69"/>
      <c r="P124" s="69"/>
      <c r="Q124" s="69"/>
      <c r="R124" s="69"/>
      <c r="S124" s="70"/>
    </row>
    <row r="125" spans="1:19" ht="31.5" customHeight="1" x14ac:dyDescent="0.25">
      <c r="A125" s="44"/>
      <c r="B125" s="90" t="s">
        <v>21</v>
      </c>
      <c r="C125" s="95" t="s">
        <v>53</v>
      </c>
      <c r="D125" s="97">
        <v>0</v>
      </c>
      <c r="E125" s="97">
        <v>0</v>
      </c>
      <c r="F125" s="59">
        <f t="shared" ref="F125" si="16">E125-D125</f>
        <v>0</v>
      </c>
      <c r="G125" s="60"/>
      <c r="H125" s="59">
        <f t="shared" ref="H125" si="17">IF(D125=0,0,ROUND(E125/D125*100,1))</f>
        <v>0</v>
      </c>
      <c r="I125" s="60"/>
      <c r="J125" s="37" t="s">
        <v>71</v>
      </c>
      <c r="K125" s="38"/>
      <c r="L125" s="38"/>
      <c r="M125" s="38"/>
      <c r="N125" s="38"/>
      <c r="O125" s="38"/>
      <c r="P125" s="38"/>
      <c r="Q125" s="38"/>
      <c r="R125" s="38"/>
      <c r="S125" s="39"/>
    </row>
    <row r="126" spans="1:19" ht="215.25" customHeight="1" thickBot="1" x14ac:dyDescent="0.3">
      <c r="A126" s="44"/>
      <c r="B126" s="91"/>
      <c r="C126" s="96"/>
      <c r="D126" s="98"/>
      <c r="E126" s="98"/>
      <c r="F126" s="63"/>
      <c r="G126" s="64"/>
      <c r="H126" s="63"/>
      <c r="I126" s="64"/>
      <c r="J126" s="40" t="s">
        <v>66</v>
      </c>
      <c r="K126" s="41"/>
      <c r="L126" s="41"/>
      <c r="M126" s="41"/>
      <c r="N126" s="41"/>
      <c r="O126" s="41"/>
      <c r="P126" s="41"/>
      <c r="Q126" s="41"/>
      <c r="R126" s="41"/>
      <c r="S126" s="42"/>
    </row>
    <row r="127" spans="1:19" ht="32.25" customHeight="1" x14ac:dyDescent="0.25">
      <c r="A127" s="44"/>
      <c r="B127" s="48" t="s">
        <v>23</v>
      </c>
      <c r="C127" s="47" t="s">
        <v>54</v>
      </c>
      <c r="D127" s="46">
        <v>0</v>
      </c>
      <c r="E127" s="46">
        <v>0</v>
      </c>
      <c r="F127" s="45">
        <f>E127-D127</f>
        <v>0</v>
      </c>
      <c r="G127" s="45"/>
      <c r="H127" s="45">
        <f>IF(D127=0,0,ROUND(E127/D127*100,1))</f>
        <v>0</v>
      </c>
      <c r="I127" s="45"/>
      <c r="J127" s="37" t="s">
        <v>68</v>
      </c>
      <c r="K127" s="38"/>
      <c r="L127" s="38"/>
      <c r="M127" s="38"/>
      <c r="N127" s="38"/>
      <c r="O127" s="38"/>
      <c r="P127" s="38"/>
      <c r="Q127" s="38"/>
      <c r="R127" s="38"/>
      <c r="S127" s="39"/>
    </row>
    <row r="128" spans="1:19" ht="195.75" customHeight="1" thickBot="1" x14ac:dyDescent="0.3">
      <c r="A128" s="44"/>
      <c r="B128" s="48"/>
      <c r="C128" s="47"/>
      <c r="D128" s="46"/>
      <c r="E128" s="46"/>
      <c r="F128" s="45"/>
      <c r="G128" s="45"/>
      <c r="H128" s="45"/>
      <c r="I128" s="45"/>
      <c r="J128" s="40" t="s">
        <v>66</v>
      </c>
      <c r="K128" s="41"/>
      <c r="L128" s="41"/>
      <c r="M128" s="41"/>
      <c r="N128" s="41"/>
      <c r="O128" s="41"/>
      <c r="P128" s="41"/>
      <c r="Q128" s="41"/>
      <c r="R128" s="41"/>
      <c r="S128" s="42"/>
    </row>
    <row r="129" spans="1:19" ht="69.75" customHeight="1" x14ac:dyDescent="0.25">
      <c r="A129" s="44"/>
      <c r="B129" s="48"/>
      <c r="C129" s="47"/>
      <c r="D129" s="46"/>
      <c r="E129" s="46"/>
      <c r="F129" s="45"/>
      <c r="G129" s="45"/>
      <c r="H129" s="45"/>
      <c r="I129" s="45"/>
      <c r="J129" s="37" t="s">
        <v>67</v>
      </c>
      <c r="K129" s="38"/>
      <c r="L129" s="38"/>
      <c r="M129" s="38"/>
      <c r="N129" s="38"/>
      <c r="O129" s="38"/>
      <c r="P129" s="38"/>
      <c r="Q129" s="38"/>
      <c r="R129" s="38"/>
      <c r="S129" s="39"/>
    </row>
    <row r="130" spans="1:19" ht="195.75" customHeight="1" thickBot="1" x14ac:dyDescent="0.3">
      <c r="A130" s="44"/>
      <c r="B130" s="48"/>
      <c r="C130" s="47"/>
      <c r="D130" s="46"/>
      <c r="E130" s="46"/>
      <c r="F130" s="45"/>
      <c r="G130" s="45"/>
      <c r="H130" s="45"/>
      <c r="I130" s="45"/>
      <c r="J130" s="40" t="s">
        <v>66</v>
      </c>
      <c r="K130" s="41"/>
      <c r="L130" s="41"/>
      <c r="M130" s="41"/>
      <c r="N130" s="41"/>
      <c r="O130" s="41"/>
      <c r="P130" s="41"/>
      <c r="Q130" s="41"/>
      <c r="R130" s="41"/>
      <c r="S130" s="42"/>
    </row>
    <row r="131" spans="1:19" ht="53.25" customHeight="1" thickBot="1" x14ac:dyDescent="0.3">
      <c r="A131" s="15"/>
      <c r="B131" s="3"/>
      <c r="C131" s="34"/>
      <c r="D131" s="4"/>
      <c r="E131" s="4"/>
      <c r="F131" s="33"/>
      <c r="G131" s="33"/>
      <c r="H131" s="33"/>
      <c r="I131" s="33"/>
      <c r="J131" s="5"/>
      <c r="K131" s="5"/>
      <c r="L131" s="5"/>
      <c r="M131" s="5"/>
      <c r="N131" s="5"/>
      <c r="O131" s="5"/>
      <c r="P131" s="5"/>
      <c r="Q131" s="5"/>
      <c r="R131" s="5"/>
      <c r="S131" s="16"/>
    </row>
    <row r="132" spans="1:19" ht="26.25" customHeight="1" x14ac:dyDescent="0.45">
      <c r="A132" s="103" t="s">
        <v>7</v>
      </c>
      <c r="B132" s="71" t="s">
        <v>8</v>
      </c>
      <c r="C132" s="72"/>
      <c r="D132" s="77" t="s">
        <v>9</v>
      </c>
      <c r="E132" s="77"/>
      <c r="F132" s="77" t="s">
        <v>10</v>
      </c>
      <c r="G132" s="77"/>
      <c r="H132" s="77"/>
      <c r="I132" s="77"/>
      <c r="J132" s="78" t="s">
        <v>11</v>
      </c>
      <c r="K132" s="79"/>
      <c r="L132" s="79"/>
      <c r="M132" s="79"/>
      <c r="N132" s="79"/>
      <c r="O132" s="79"/>
      <c r="P132" s="79"/>
      <c r="Q132" s="79"/>
      <c r="R132" s="79"/>
      <c r="S132" s="80"/>
    </row>
    <row r="133" spans="1:19" ht="30" customHeight="1" x14ac:dyDescent="0.45">
      <c r="A133" s="104"/>
      <c r="B133" s="73"/>
      <c r="C133" s="74"/>
      <c r="D133" s="27" t="s">
        <v>12</v>
      </c>
      <c r="E133" s="27" t="s">
        <v>13</v>
      </c>
      <c r="F133" s="87" t="s">
        <v>14</v>
      </c>
      <c r="G133" s="87"/>
      <c r="H133" s="87" t="s">
        <v>15</v>
      </c>
      <c r="I133" s="87"/>
      <c r="J133" s="81"/>
      <c r="K133" s="82"/>
      <c r="L133" s="82"/>
      <c r="M133" s="82"/>
      <c r="N133" s="82"/>
      <c r="O133" s="82"/>
      <c r="P133" s="82"/>
      <c r="Q133" s="82"/>
      <c r="R133" s="82"/>
      <c r="S133" s="83"/>
    </row>
    <row r="134" spans="1:19" ht="26.25" customHeight="1" x14ac:dyDescent="0.25">
      <c r="A134" s="105"/>
      <c r="B134" s="75"/>
      <c r="C134" s="76"/>
      <c r="D134" s="23" t="s">
        <v>16</v>
      </c>
      <c r="E134" s="23" t="s">
        <v>17</v>
      </c>
      <c r="F134" s="88" t="s">
        <v>18</v>
      </c>
      <c r="G134" s="88"/>
      <c r="H134" s="88" t="s">
        <v>19</v>
      </c>
      <c r="I134" s="88"/>
      <c r="J134" s="84"/>
      <c r="K134" s="85"/>
      <c r="L134" s="85"/>
      <c r="M134" s="85"/>
      <c r="N134" s="85"/>
      <c r="O134" s="85"/>
      <c r="P134" s="85"/>
      <c r="Q134" s="85"/>
      <c r="R134" s="85"/>
      <c r="S134" s="86"/>
    </row>
    <row r="135" spans="1:19" ht="52.5" customHeight="1" x14ac:dyDescent="0.25">
      <c r="A135" s="43">
        <v>14</v>
      </c>
      <c r="B135" s="50" t="s">
        <v>20</v>
      </c>
      <c r="C135" s="53" t="s">
        <v>31</v>
      </c>
      <c r="D135" s="56">
        <f>IF(D140=0,0,ROUND(D138/D140*100,1))</f>
        <v>0</v>
      </c>
      <c r="E135" s="56">
        <f>IF(E140=0,0,ROUND(E138/E140*100,1))</f>
        <v>0</v>
      </c>
      <c r="F135" s="59">
        <f>E135-D135</f>
        <v>0</v>
      </c>
      <c r="G135" s="60"/>
      <c r="H135" s="59">
        <f>IF(D135=0,0,ROUND(E135/D135*100,1))</f>
        <v>0</v>
      </c>
      <c r="I135" s="60"/>
      <c r="J135" s="37" t="s">
        <v>69</v>
      </c>
      <c r="K135" s="38"/>
      <c r="L135" s="38"/>
      <c r="M135" s="38"/>
      <c r="N135" s="38"/>
      <c r="O135" s="38"/>
      <c r="P135" s="38"/>
      <c r="Q135" s="38"/>
      <c r="R135" s="38"/>
      <c r="S135" s="39"/>
    </row>
    <row r="136" spans="1:19" ht="186" customHeight="1" x14ac:dyDescent="0.25">
      <c r="A136" s="44"/>
      <c r="B136" s="51"/>
      <c r="C136" s="54"/>
      <c r="D136" s="57"/>
      <c r="E136" s="57"/>
      <c r="F136" s="61"/>
      <c r="G136" s="62"/>
      <c r="H136" s="61"/>
      <c r="I136" s="62"/>
      <c r="J136" s="65" t="str">
        <f>"El indicador al final del período de evaluación registró un alcanzado del "&amp;E135&amp;" por ciento en comparación con la meta programada del "&amp;D135&amp;" por ciento, representa un cumplimiento de la meta del "&amp;H135&amp;" por ciento, colocando el indicador en un semáforo de color "&amp;IF(AND(D135=0,H135=0),"",IF(AND(H135&gt;=95,H135&lt;=105,H138&gt;=95,H138&lt;=105,H140&gt;=95,H140&lt;=105),"VERDE:SE LOGRÓ LA META",IF(AND(H135&gt;=95,H135&lt;=105,H138&lt;95),"VERDE:AUNQUE EL INDICADOR ES VERDE, HAY VARIACIÓN EN VARIABLES",IF(AND(H135&gt;=95,H135&lt;=105,H138&gt;105),"VERDE:AUNQUE EL INDICADOR ES VERDE, HAY VARIACIÓN EN VARIABLES",IF(AND(H135&gt;=95,H135&lt;=105,H140&lt;95),"VERDE:AUNQUE EL INDICADOR ES VERDE, HAY VARIACIÓN EN VARIABLES",IF(AND(H135&gt;=95,H135&lt;=105,H140&gt;105),"VERDE:AUNQUE EL INDICADOR ES VERDE, HAY VARIACIÓN EN VARIABLES",IF(OR(AND(H135&gt;=90,H135&lt;95),AND(H135&gt;105,H135&lt;=110)),"AMARILLO",IF(OR(H135&lt;90,H135&gt;110),"ROJO",IF(AND(D135&lt;&gt;0,E135=0),"ROJO","")))))))))&amp;". 
"&amp;IF(AND(D135=0,E135=0),"NO",IF(OR(H135&lt;95,H135&gt;105),"SI","NO"))&amp;" hubo variación en el indicador y "&amp;IF(AND(D138=0,D140=0,H138=0,H140=0),"NO",IF(OR(H138&lt;95,H138&gt;105,H140&lt;95,H140&gt;105),"SI","NO"))&amp;" hubo variación en variables."</f>
        <v>El indicador al final del período de evaluación registró un alcanzado del 0 por ciento en comparación con la meta programada del 0 por ciento, representa un cumplimiento de la meta del 0 por ciento, colocando el indicador en un semáforo de color . 
NO hubo variación en el indicador y NO hubo variación en variables.</v>
      </c>
      <c r="K136" s="66"/>
      <c r="L136" s="66"/>
      <c r="M136" s="66"/>
      <c r="N136" s="66"/>
      <c r="O136" s="66"/>
      <c r="P136" s="66"/>
      <c r="Q136" s="66"/>
      <c r="R136" s="66"/>
      <c r="S136" s="67"/>
    </row>
    <row r="137" spans="1:19" ht="283.5" customHeight="1" x14ac:dyDescent="0.25">
      <c r="A137" s="44"/>
      <c r="B137" s="52"/>
      <c r="C137" s="55"/>
      <c r="D137" s="58"/>
      <c r="E137" s="58"/>
      <c r="F137" s="63"/>
      <c r="G137" s="64"/>
      <c r="H137" s="63"/>
      <c r="I137" s="64"/>
      <c r="J137" s="68" t="s">
        <v>72</v>
      </c>
      <c r="K137" s="69"/>
      <c r="L137" s="69"/>
      <c r="M137" s="69"/>
      <c r="N137" s="69"/>
      <c r="O137" s="69"/>
      <c r="P137" s="69"/>
      <c r="Q137" s="69"/>
      <c r="R137" s="69"/>
      <c r="S137" s="70"/>
    </row>
    <row r="138" spans="1:19" ht="35.25" customHeight="1" x14ac:dyDescent="0.25">
      <c r="A138" s="44"/>
      <c r="B138" s="90" t="s">
        <v>21</v>
      </c>
      <c r="C138" s="95" t="s">
        <v>55</v>
      </c>
      <c r="D138" s="97">
        <v>0</v>
      </c>
      <c r="E138" s="97">
        <v>0</v>
      </c>
      <c r="F138" s="59">
        <f t="shared" ref="F138" si="18">E138-D138</f>
        <v>0</v>
      </c>
      <c r="G138" s="60"/>
      <c r="H138" s="59">
        <f t="shared" ref="H138" si="19">IF(D138=0,0,ROUND(E138/D138*100,1))</f>
        <v>0</v>
      </c>
      <c r="I138" s="60"/>
      <c r="J138" s="37" t="s">
        <v>71</v>
      </c>
      <c r="K138" s="38"/>
      <c r="L138" s="38"/>
      <c r="M138" s="38"/>
      <c r="N138" s="38"/>
      <c r="O138" s="38"/>
      <c r="P138" s="38"/>
      <c r="Q138" s="38"/>
      <c r="R138" s="38"/>
      <c r="S138" s="39"/>
    </row>
    <row r="139" spans="1:19" ht="226.5" customHeight="1" thickBot="1" x14ac:dyDescent="0.3">
      <c r="A139" s="44"/>
      <c r="B139" s="91"/>
      <c r="C139" s="96"/>
      <c r="D139" s="98"/>
      <c r="E139" s="98"/>
      <c r="F139" s="63"/>
      <c r="G139" s="64"/>
      <c r="H139" s="63"/>
      <c r="I139" s="64"/>
      <c r="J139" s="40" t="s">
        <v>66</v>
      </c>
      <c r="K139" s="41"/>
      <c r="L139" s="41"/>
      <c r="M139" s="41"/>
      <c r="N139" s="41"/>
      <c r="O139" s="41"/>
      <c r="P139" s="41"/>
      <c r="Q139" s="41"/>
      <c r="R139" s="41"/>
      <c r="S139" s="42"/>
    </row>
    <row r="140" spans="1:19" ht="32.25" customHeight="1" x14ac:dyDescent="0.25">
      <c r="A140" s="44"/>
      <c r="B140" s="48" t="s">
        <v>23</v>
      </c>
      <c r="C140" s="47" t="s">
        <v>56</v>
      </c>
      <c r="D140" s="46">
        <v>0</v>
      </c>
      <c r="E140" s="46">
        <v>0</v>
      </c>
      <c r="F140" s="45">
        <f>E140-D140</f>
        <v>0</v>
      </c>
      <c r="G140" s="45"/>
      <c r="H140" s="45">
        <f>IF(D140=0,0,ROUND(E140/D140*100,1))</f>
        <v>0</v>
      </c>
      <c r="I140" s="45"/>
      <c r="J140" s="37" t="s">
        <v>68</v>
      </c>
      <c r="K140" s="38"/>
      <c r="L140" s="38"/>
      <c r="M140" s="38"/>
      <c r="N140" s="38"/>
      <c r="O140" s="38"/>
      <c r="P140" s="38"/>
      <c r="Q140" s="38"/>
      <c r="R140" s="38"/>
      <c r="S140" s="39"/>
    </row>
    <row r="141" spans="1:19" ht="205.5" customHeight="1" thickBot="1" x14ac:dyDescent="0.3">
      <c r="A141" s="44"/>
      <c r="B141" s="48"/>
      <c r="C141" s="47"/>
      <c r="D141" s="46"/>
      <c r="E141" s="46"/>
      <c r="F141" s="45"/>
      <c r="G141" s="45"/>
      <c r="H141" s="45"/>
      <c r="I141" s="45"/>
      <c r="J141" s="40" t="s">
        <v>66</v>
      </c>
      <c r="K141" s="41"/>
      <c r="L141" s="41"/>
      <c r="M141" s="41"/>
      <c r="N141" s="41"/>
      <c r="O141" s="41"/>
      <c r="P141" s="41"/>
      <c r="Q141" s="41"/>
      <c r="R141" s="41"/>
      <c r="S141" s="42"/>
    </row>
    <row r="142" spans="1:19" ht="67.5" customHeight="1" x14ac:dyDescent="0.25">
      <c r="A142" s="44"/>
      <c r="B142" s="48"/>
      <c r="C142" s="47"/>
      <c r="D142" s="46"/>
      <c r="E142" s="46"/>
      <c r="F142" s="45"/>
      <c r="G142" s="45"/>
      <c r="H142" s="45"/>
      <c r="I142" s="45"/>
      <c r="J142" s="37" t="s">
        <v>67</v>
      </c>
      <c r="K142" s="38"/>
      <c r="L142" s="38"/>
      <c r="M142" s="38"/>
      <c r="N142" s="38"/>
      <c r="O142" s="38"/>
      <c r="P142" s="38"/>
      <c r="Q142" s="38"/>
      <c r="R142" s="38"/>
      <c r="S142" s="39"/>
    </row>
    <row r="143" spans="1:19" ht="205.5" customHeight="1" thickBot="1" x14ac:dyDescent="0.3">
      <c r="A143" s="49"/>
      <c r="B143" s="48"/>
      <c r="C143" s="47"/>
      <c r="D143" s="46"/>
      <c r="E143" s="46"/>
      <c r="F143" s="45"/>
      <c r="G143" s="45"/>
      <c r="H143" s="45"/>
      <c r="I143" s="45"/>
      <c r="J143" s="40" t="s">
        <v>66</v>
      </c>
      <c r="K143" s="41"/>
      <c r="L143" s="41"/>
      <c r="M143" s="41"/>
      <c r="N143" s="41"/>
      <c r="O143" s="41"/>
      <c r="P143" s="41"/>
      <c r="Q143" s="41"/>
      <c r="R143" s="41"/>
      <c r="S143" s="42"/>
    </row>
    <row r="144" spans="1:19" ht="58.5" customHeight="1" thickBot="1" x14ac:dyDescent="0.3">
      <c r="A144" s="126"/>
      <c r="B144" s="112"/>
      <c r="C144" s="112"/>
      <c r="D144" s="112"/>
      <c r="E144" s="112"/>
      <c r="F144" s="112"/>
      <c r="G144" s="112"/>
      <c r="H144" s="112"/>
      <c r="I144" s="112"/>
      <c r="J144" s="127"/>
      <c r="K144" s="127"/>
      <c r="L144" s="127"/>
      <c r="M144" s="127"/>
      <c r="N144" s="127"/>
      <c r="O144" s="127"/>
      <c r="P144" s="127"/>
      <c r="Q144" s="127"/>
      <c r="R144" s="127"/>
      <c r="S144" s="128"/>
    </row>
    <row r="145" spans="1:19" ht="26.25" customHeight="1" x14ac:dyDescent="0.45">
      <c r="A145" s="103" t="s">
        <v>7</v>
      </c>
      <c r="B145" s="71" t="s">
        <v>8</v>
      </c>
      <c r="C145" s="72"/>
      <c r="D145" s="77" t="s">
        <v>9</v>
      </c>
      <c r="E145" s="77"/>
      <c r="F145" s="77" t="s">
        <v>10</v>
      </c>
      <c r="G145" s="77"/>
      <c r="H145" s="77"/>
      <c r="I145" s="77"/>
      <c r="J145" s="78" t="s">
        <v>11</v>
      </c>
      <c r="K145" s="79"/>
      <c r="L145" s="79"/>
      <c r="M145" s="79"/>
      <c r="N145" s="79"/>
      <c r="O145" s="79"/>
      <c r="P145" s="79"/>
      <c r="Q145" s="79"/>
      <c r="R145" s="79"/>
      <c r="S145" s="80"/>
    </row>
    <row r="146" spans="1:19" ht="30" customHeight="1" x14ac:dyDescent="0.45">
      <c r="A146" s="104"/>
      <c r="B146" s="73"/>
      <c r="C146" s="74"/>
      <c r="D146" s="27" t="s">
        <v>12</v>
      </c>
      <c r="E146" s="27" t="s">
        <v>13</v>
      </c>
      <c r="F146" s="87" t="s">
        <v>14</v>
      </c>
      <c r="G146" s="87"/>
      <c r="H146" s="87" t="s">
        <v>15</v>
      </c>
      <c r="I146" s="87"/>
      <c r="J146" s="81"/>
      <c r="K146" s="82"/>
      <c r="L146" s="82"/>
      <c r="M146" s="82"/>
      <c r="N146" s="82"/>
      <c r="O146" s="82"/>
      <c r="P146" s="82"/>
      <c r="Q146" s="82"/>
      <c r="R146" s="82"/>
      <c r="S146" s="83"/>
    </row>
    <row r="147" spans="1:19" ht="26.25" customHeight="1" x14ac:dyDescent="0.25">
      <c r="A147" s="105"/>
      <c r="B147" s="75"/>
      <c r="C147" s="76"/>
      <c r="D147" s="23" t="s">
        <v>16</v>
      </c>
      <c r="E147" s="23" t="s">
        <v>17</v>
      </c>
      <c r="F147" s="88" t="s">
        <v>18</v>
      </c>
      <c r="G147" s="88"/>
      <c r="H147" s="88" t="s">
        <v>19</v>
      </c>
      <c r="I147" s="88"/>
      <c r="J147" s="84"/>
      <c r="K147" s="85"/>
      <c r="L147" s="85"/>
      <c r="M147" s="85"/>
      <c r="N147" s="85"/>
      <c r="O147" s="85"/>
      <c r="P147" s="85"/>
      <c r="Q147" s="85"/>
      <c r="R147" s="85"/>
      <c r="S147" s="86"/>
    </row>
    <row r="148" spans="1:19" ht="60.75" customHeight="1" x14ac:dyDescent="0.25">
      <c r="A148" s="35">
        <v>15</v>
      </c>
      <c r="B148" s="50" t="s">
        <v>20</v>
      </c>
      <c r="C148" s="53" t="s">
        <v>32</v>
      </c>
      <c r="D148" s="56">
        <f>IF(D153=0,0,ROUND(D151/D153*100,1))</f>
        <v>99.2</v>
      </c>
      <c r="E148" s="56">
        <f>IF(E153=0,0,ROUND(E151/E153*100,1))</f>
        <v>102.6</v>
      </c>
      <c r="F148" s="59">
        <f>E148-D148</f>
        <v>3.3999999999999915</v>
      </c>
      <c r="G148" s="60"/>
      <c r="H148" s="59">
        <f>IF(D148=0,0,ROUND(E148/D148*100,1))</f>
        <v>103.4</v>
      </c>
      <c r="I148" s="60"/>
      <c r="J148" s="37" t="s">
        <v>69</v>
      </c>
      <c r="K148" s="38"/>
      <c r="L148" s="38"/>
      <c r="M148" s="38"/>
      <c r="N148" s="38"/>
      <c r="O148" s="38"/>
      <c r="P148" s="38"/>
      <c r="Q148" s="38"/>
      <c r="R148" s="38"/>
      <c r="S148" s="39"/>
    </row>
    <row r="149" spans="1:19" ht="168" customHeight="1" x14ac:dyDescent="0.25">
      <c r="A149" s="36"/>
      <c r="B149" s="51"/>
      <c r="C149" s="54"/>
      <c r="D149" s="57"/>
      <c r="E149" s="57"/>
      <c r="F149" s="61"/>
      <c r="G149" s="62"/>
      <c r="H149" s="61"/>
      <c r="I149" s="62"/>
      <c r="J149" s="65" t="str">
        <f>"El indicador al final del período de evaluación registró un alcanzado del "&amp;E148&amp;" por ciento en comparación con la meta programada del "&amp;D148&amp;" por ciento, representa un cumplimiento de la meta del "&amp;H148&amp;" por ciento, colocando el indicador en un semáforo de color "&amp;IF(AND(D148=0,H148=0),"",IF(AND(H148&gt;=95,H148&lt;=105,H151&gt;=95,H151&lt;=105,H153&gt;=95,H153&lt;=105),"VERDE:SE LOGRÓ LA META",IF(AND(H148&gt;=95,H148&lt;=105,H151&lt;95),"VERDE:AUNQUE EL INDICADOR ES VERDE, HAY VARIACIÓN EN VARIABLES",IF(AND(H148&gt;=95,H148&lt;=105,H151&gt;105),"VERDE:AUNQUE EL INDICADOR ES VERDE, HAY VARIACIÓN EN VARIABLES",IF(AND(H148&gt;=95,H148&lt;=105,H153&lt;95),"VERDE:AUNQUE EL INDICADOR ES VERDE, HAY VARIACIÓN EN VARIABLES",IF(AND(H148&gt;=95,H148&lt;=105,H153&gt;105),"VERDE:AUNQUE EL INDICADOR ES VERDE, HAY VARIACIÓN EN VARIABLES",IF(OR(AND(H148&gt;=90,H148&lt;95),AND(H148&gt;105,H148&lt;=110)),"AMARILLO",IF(OR(H148&lt;90,H148&gt;110),"ROJO",IF(AND(D148&lt;&gt;0,E148=0),"ROJO","")))))))))&amp;". 
"&amp;IF(AND(D148=0,E148=0),"NO",IF(OR(H148&lt;95,H148&gt;105),"SI","NO"))&amp;" hubo variación en el indicador y "&amp;IF(AND(D151=0,D153=0,H151=0,H153=0),"NO",IF(OR(H151&lt;95,H151&gt;105,H153&lt;95,H153&gt;105),"SI","NO"))&amp;" hubo variación en variables."</f>
        <v>El indicador al final del período de evaluación registró un alcanzado del 102.6 por ciento en comparación con la meta programada del 99.2 por ciento, representa un cumplimiento de la meta del 103.4 por ciento, colocando el indicador en un semáforo de color VERDE:SE LOGRÓ LA META. 
NO hubo variación en el indicador y NO hubo variación en variables.</v>
      </c>
      <c r="K149" s="66"/>
      <c r="L149" s="66"/>
      <c r="M149" s="66"/>
      <c r="N149" s="66"/>
      <c r="O149" s="66"/>
      <c r="P149" s="66"/>
      <c r="Q149" s="66"/>
      <c r="R149" s="66"/>
      <c r="S149" s="67"/>
    </row>
    <row r="150" spans="1:19" ht="295.5" customHeight="1" x14ac:dyDescent="0.25">
      <c r="A150" s="36"/>
      <c r="B150" s="52"/>
      <c r="C150" s="55"/>
      <c r="D150" s="58"/>
      <c r="E150" s="58"/>
      <c r="F150" s="63"/>
      <c r="G150" s="64"/>
      <c r="H150" s="63"/>
      <c r="I150" s="64"/>
      <c r="J150" s="68" t="s">
        <v>89</v>
      </c>
      <c r="K150" s="69"/>
      <c r="L150" s="69"/>
      <c r="M150" s="69"/>
      <c r="N150" s="69"/>
      <c r="O150" s="69"/>
      <c r="P150" s="69"/>
      <c r="Q150" s="69"/>
      <c r="R150" s="69"/>
      <c r="S150" s="70"/>
    </row>
    <row r="151" spans="1:19" ht="38.25" customHeight="1" x14ac:dyDescent="0.25">
      <c r="A151" s="36"/>
      <c r="B151" s="135" t="s">
        <v>21</v>
      </c>
      <c r="C151" s="137" t="s">
        <v>57</v>
      </c>
      <c r="D151" s="139">
        <f>D49</f>
        <v>1850</v>
      </c>
      <c r="E151" s="139">
        <f>E49</f>
        <v>1912</v>
      </c>
      <c r="F151" s="59">
        <f t="shared" ref="F151" si="20">E151-D151</f>
        <v>62</v>
      </c>
      <c r="G151" s="60"/>
      <c r="H151" s="59">
        <f t="shared" ref="H151" si="21">IF(D151=0,0,ROUND(E151/D151*100,1))</f>
        <v>103.4</v>
      </c>
      <c r="I151" s="60"/>
      <c r="J151" s="37" t="s">
        <v>71</v>
      </c>
      <c r="K151" s="38"/>
      <c r="L151" s="38"/>
      <c r="M151" s="38"/>
      <c r="N151" s="38"/>
      <c r="O151" s="38"/>
      <c r="P151" s="38"/>
      <c r="Q151" s="38"/>
      <c r="R151" s="38"/>
      <c r="S151" s="39"/>
    </row>
    <row r="152" spans="1:19" ht="209.25" customHeight="1" thickBot="1" x14ac:dyDescent="0.3">
      <c r="A152" s="36"/>
      <c r="B152" s="136"/>
      <c r="C152" s="138"/>
      <c r="D152" s="140"/>
      <c r="E152" s="140"/>
      <c r="F152" s="63"/>
      <c r="G152" s="64"/>
      <c r="H152" s="63"/>
      <c r="I152" s="64"/>
      <c r="J152" s="40" t="s">
        <v>79</v>
      </c>
      <c r="K152" s="41"/>
      <c r="L152" s="41"/>
      <c r="M152" s="41"/>
      <c r="N152" s="41"/>
      <c r="O152" s="41"/>
      <c r="P152" s="41"/>
      <c r="Q152" s="41"/>
      <c r="R152" s="41"/>
      <c r="S152" s="42"/>
    </row>
    <row r="153" spans="1:19" ht="33.75" customHeight="1" x14ac:dyDescent="0.25">
      <c r="A153" s="36"/>
      <c r="B153" s="94" t="s">
        <v>23</v>
      </c>
      <c r="C153" s="93" t="s">
        <v>58</v>
      </c>
      <c r="D153" s="92">
        <v>1864</v>
      </c>
      <c r="E153" s="125">
        <f>D153</f>
        <v>1864</v>
      </c>
      <c r="F153" s="45">
        <f>E153-D153</f>
        <v>0</v>
      </c>
      <c r="G153" s="45"/>
      <c r="H153" s="45">
        <f>IF(D153=0,0,ROUND(E153/D153*100,1))</f>
        <v>100</v>
      </c>
      <c r="I153" s="45"/>
      <c r="J153" s="37" t="s">
        <v>68</v>
      </c>
      <c r="K153" s="38"/>
      <c r="L153" s="38"/>
      <c r="M153" s="38"/>
      <c r="N153" s="38"/>
      <c r="O153" s="38"/>
      <c r="P153" s="38"/>
      <c r="Q153" s="38"/>
      <c r="R153" s="38"/>
      <c r="S153" s="39"/>
    </row>
    <row r="154" spans="1:19" ht="203.25" customHeight="1" thickBot="1" x14ac:dyDescent="0.3">
      <c r="A154" s="36"/>
      <c r="B154" s="94"/>
      <c r="C154" s="93"/>
      <c r="D154" s="92"/>
      <c r="E154" s="125"/>
      <c r="F154" s="45"/>
      <c r="G154" s="45"/>
      <c r="H154" s="45"/>
      <c r="I154" s="45"/>
      <c r="J154" s="40" t="s">
        <v>66</v>
      </c>
      <c r="K154" s="41"/>
      <c r="L154" s="41"/>
      <c r="M154" s="41"/>
      <c r="N154" s="41"/>
      <c r="O154" s="41"/>
      <c r="P154" s="41"/>
      <c r="Q154" s="41"/>
      <c r="R154" s="41"/>
      <c r="S154" s="42"/>
    </row>
    <row r="155" spans="1:19" ht="80.25" customHeight="1" x14ac:dyDescent="0.25">
      <c r="A155" s="36"/>
      <c r="B155" s="94"/>
      <c r="C155" s="93"/>
      <c r="D155" s="92"/>
      <c r="E155" s="125"/>
      <c r="F155" s="45"/>
      <c r="G155" s="45"/>
      <c r="H155" s="45"/>
      <c r="I155" s="45"/>
      <c r="J155" s="37" t="s">
        <v>67</v>
      </c>
      <c r="K155" s="38"/>
      <c r="L155" s="38"/>
      <c r="M155" s="38"/>
      <c r="N155" s="38"/>
      <c r="O155" s="38"/>
      <c r="P155" s="38"/>
      <c r="Q155" s="38"/>
      <c r="R155" s="38"/>
      <c r="S155" s="39"/>
    </row>
    <row r="156" spans="1:19" ht="203.25" customHeight="1" thickBot="1" x14ac:dyDescent="0.3">
      <c r="A156" s="36"/>
      <c r="B156" s="94"/>
      <c r="C156" s="93"/>
      <c r="D156" s="92"/>
      <c r="E156" s="125"/>
      <c r="F156" s="45"/>
      <c r="G156" s="45"/>
      <c r="H156" s="45"/>
      <c r="I156" s="45"/>
      <c r="J156" s="40" t="s">
        <v>66</v>
      </c>
      <c r="K156" s="41"/>
      <c r="L156" s="41"/>
      <c r="M156" s="41"/>
      <c r="N156" s="41"/>
      <c r="O156" s="41"/>
      <c r="P156" s="41"/>
      <c r="Q156" s="41"/>
      <c r="R156" s="41"/>
      <c r="S156" s="42"/>
    </row>
    <row r="157" spans="1:19" ht="45.75" customHeight="1" x14ac:dyDescent="0.25">
      <c r="A157" s="132"/>
      <c r="B157" s="132"/>
      <c r="C157" s="132"/>
      <c r="D157" s="132"/>
      <c r="E157" s="132"/>
      <c r="F157" s="132"/>
      <c r="G157" s="132"/>
      <c r="H157" s="132"/>
      <c r="I157" s="132"/>
      <c r="J157" s="132"/>
      <c r="K157" s="132"/>
      <c r="L157" s="132"/>
      <c r="M157" s="132"/>
      <c r="N157" s="132"/>
      <c r="O157" s="132"/>
      <c r="P157" s="132"/>
      <c r="Q157" s="132"/>
      <c r="R157" s="132"/>
      <c r="S157" s="132"/>
    </row>
    <row r="158" spans="1:19" ht="23.25" customHeight="1" x14ac:dyDescent="0.25">
      <c r="A158" s="29"/>
      <c r="B158" s="29"/>
      <c r="C158" s="29"/>
      <c r="D158" s="29"/>
      <c r="E158" s="29"/>
      <c r="F158" s="29"/>
      <c r="G158" s="29"/>
      <c r="H158" s="29"/>
      <c r="I158" s="29"/>
      <c r="J158" s="29"/>
      <c r="K158" s="29"/>
      <c r="L158" s="29"/>
      <c r="M158" s="29"/>
      <c r="N158" s="29"/>
      <c r="O158" s="29"/>
      <c r="P158" s="29"/>
      <c r="Q158" s="29"/>
      <c r="R158" s="29"/>
      <c r="S158" s="29"/>
    </row>
    <row r="159" spans="1:19" ht="39" customHeight="1" x14ac:dyDescent="0.5">
      <c r="A159" s="24"/>
      <c r="B159" s="1"/>
      <c r="C159" s="133" t="s">
        <v>61</v>
      </c>
      <c r="D159" s="133"/>
      <c r="E159" s="133"/>
      <c r="F159" s="1"/>
      <c r="G159" s="1"/>
      <c r="H159" s="1"/>
      <c r="I159" s="1"/>
      <c r="J159" s="133" t="s">
        <v>62</v>
      </c>
      <c r="K159" s="133"/>
      <c r="L159" s="133"/>
      <c r="M159" s="133"/>
      <c r="N159" s="133"/>
      <c r="O159" s="133"/>
      <c r="P159" s="133"/>
      <c r="Q159" s="133"/>
      <c r="R159" s="133"/>
      <c r="S159" s="26"/>
    </row>
    <row r="160" spans="1:19" ht="127.5" customHeight="1" thickBot="1" x14ac:dyDescent="0.55000000000000004">
      <c r="A160" s="24"/>
      <c r="B160" s="1"/>
      <c r="C160" s="131" t="s">
        <v>74</v>
      </c>
      <c r="D160" s="131"/>
      <c r="E160" s="131"/>
      <c r="F160" s="1"/>
      <c r="G160" s="1"/>
      <c r="H160" s="1"/>
      <c r="I160" s="1"/>
      <c r="J160" s="131" t="s">
        <v>75</v>
      </c>
      <c r="K160" s="131"/>
      <c r="L160" s="131"/>
      <c r="M160" s="131"/>
      <c r="N160" s="131"/>
      <c r="O160" s="131"/>
      <c r="P160" s="131"/>
      <c r="Q160" s="131"/>
      <c r="R160" s="131"/>
      <c r="S160" s="26"/>
    </row>
    <row r="161" spans="1:19" ht="90.75" customHeight="1" x14ac:dyDescent="0.25">
      <c r="A161" s="24"/>
      <c r="B161" s="1"/>
      <c r="C161" s="144" t="s">
        <v>63</v>
      </c>
      <c r="D161" s="141"/>
      <c r="E161" s="141"/>
      <c r="F161" s="1"/>
      <c r="G161" s="1"/>
      <c r="H161" s="1"/>
      <c r="I161" s="1"/>
      <c r="J161" s="144" t="s">
        <v>64</v>
      </c>
      <c r="K161" s="141"/>
      <c r="L161" s="141"/>
      <c r="M161" s="141"/>
      <c r="N161" s="141"/>
      <c r="O161" s="141"/>
      <c r="P161" s="141"/>
      <c r="Q161" s="141"/>
      <c r="R161" s="141"/>
      <c r="S161" s="26"/>
    </row>
    <row r="162" spans="1:19" ht="90.75" customHeight="1" x14ac:dyDescent="0.25">
      <c r="A162" s="24"/>
      <c r="B162" s="1"/>
      <c r="C162" s="25"/>
      <c r="D162" s="145" t="s">
        <v>33</v>
      </c>
      <c r="E162" s="145"/>
      <c r="F162" s="145"/>
      <c r="G162" s="145"/>
      <c r="H162" s="145"/>
      <c r="I162" s="145"/>
      <c r="J162" s="145"/>
      <c r="K162" s="145"/>
      <c r="L162" s="145"/>
      <c r="M162" s="28"/>
      <c r="N162" s="28"/>
      <c r="O162" s="28"/>
      <c r="P162" s="28"/>
      <c r="Q162" s="28"/>
      <c r="R162" s="28"/>
      <c r="S162" s="26"/>
    </row>
    <row r="163" spans="1:19" ht="90.75" customHeight="1" thickBot="1" x14ac:dyDescent="0.3">
      <c r="A163" s="24"/>
      <c r="B163" s="1"/>
      <c r="C163" s="25"/>
      <c r="D163" s="146" t="s">
        <v>76</v>
      </c>
      <c r="E163" s="146"/>
      <c r="F163" s="146"/>
      <c r="G163" s="146"/>
      <c r="H163" s="146"/>
      <c r="I163" s="146"/>
      <c r="J163" s="146"/>
      <c r="K163" s="146"/>
      <c r="L163" s="28"/>
      <c r="M163" s="28"/>
      <c r="N163" s="28"/>
      <c r="O163" s="28"/>
      <c r="P163" s="28"/>
      <c r="Q163" s="28"/>
      <c r="R163" s="28"/>
      <c r="S163" s="26"/>
    </row>
    <row r="164" spans="1:19" ht="90.75" customHeight="1" x14ac:dyDescent="0.25">
      <c r="A164" s="24"/>
      <c r="B164" s="1"/>
      <c r="C164" s="1"/>
      <c r="D164" s="141" t="s">
        <v>60</v>
      </c>
      <c r="E164" s="141"/>
      <c r="F164" s="141"/>
      <c r="G164" s="141"/>
      <c r="H164" s="141"/>
      <c r="I164" s="141"/>
      <c r="J164" s="141"/>
      <c r="K164" s="141"/>
      <c r="L164" s="28"/>
      <c r="M164" s="28"/>
      <c r="N164" s="28"/>
      <c r="O164" s="28"/>
      <c r="P164" s="28"/>
      <c r="Q164" s="28"/>
      <c r="R164" s="28"/>
      <c r="S164" s="26"/>
    </row>
    <row r="165" spans="1:19" ht="122.25" customHeight="1" thickBot="1" x14ac:dyDescent="0.3">
      <c r="A165" s="30"/>
      <c r="B165" s="142" t="s">
        <v>70</v>
      </c>
      <c r="C165" s="143"/>
      <c r="D165" s="143"/>
      <c r="E165" s="143"/>
      <c r="F165" s="143"/>
      <c r="G165" s="143"/>
      <c r="H165" s="143"/>
      <c r="I165" s="143"/>
      <c r="J165" s="143"/>
      <c r="K165" s="143"/>
      <c r="L165" s="143"/>
      <c r="M165" s="143"/>
      <c r="N165" s="143"/>
      <c r="O165" s="143"/>
      <c r="P165" s="143"/>
      <c r="Q165" s="143"/>
      <c r="R165" s="143"/>
      <c r="S165" s="31"/>
    </row>
  </sheetData>
  <sheetProtection algorithmName="SHA-512" hashValue="h8xCLu8gQkwfQqnph27SiXp2mizFvIzd4mByVyd8cabAvW7c3W4Wl4gUx9EOV4HOcYOy47UHye8NBns/Z5SBHA==" saltValue="G7XqQTraTk6q0jPgWSNCIg==" spinCount="100000" sheet="1" selectLockedCells="1"/>
  <dataConsolidate/>
  <mergeCells count="428">
    <mergeCell ref="D36:D39"/>
    <mergeCell ref="C36:C39"/>
    <mergeCell ref="B36:B39"/>
    <mergeCell ref="A31:A39"/>
    <mergeCell ref="J31:S31"/>
    <mergeCell ref="J35:S35"/>
    <mergeCell ref="J36:S36"/>
    <mergeCell ref="J37:S37"/>
    <mergeCell ref="E31:E33"/>
    <mergeCell ref="F31:G33"/>
    <mergeCell ref="H31:I33"/>
    <mergeCell ref="B34:B35"/>
    <mergeCell ref="C34:C35"/>
    <mergeCell ref="D34:D35"/>
    <mergeCell ref="E34:E35"/>
    <mergeCell ref="F34:G35"/>
    <mergeCell ref="H34:I35"/>
    <mergeCell ref="J24:S24"/>
    <mergeCell ref="J26:S26"/>
    <mergeCell ref="D164:K164"/>
    <mergeCell ref="B165:R165"/>
    <mergeCell ref="J135:S135"/>
    <mergeCell ref="J136:S136"/>
    <mergeCell ref="J137:S137"/>
    <mergeCell ref="J154:S154"/>
    <mergeCell ref="E151:E152"/>
    <mergeCell ref="F151:G152"/>
    <mergeCell ref="H151:I152"/>
    <mergeCell ref="J139:S139"/>
    <mergeCell ref="J140:S140"/>
    <mergeCell ref="J141:S141"/>
    <mergeCell ref="J138:S138"/>
    <mergeCell ref="C161:E161"/>
    <mergeCell ref="J161:R161"/>
    <mergeCell ref="D162:L162"/>
    <mergeCell ref="D163:K163"/>
    <mergeCell ref="J38:S38"/>
    <mergeCell ref="J39:S39"/>
    <mergeCell ref="H36:I39"/>
    <mergeCell ref="F36:G39"/>
    <mergeCell ref="E36:E39"/>
    <mergeCell ref="H147:I147"/>
    <mergeCell ref="D135:D137"/>
    <mergeCell ref="E135:E137"/>
    <mergeCell ref="F135:G137"/>
    <mergeCell ref="H135:I137"/>
    <mergeCell ref="B138:B139"/>
    <mergeCell ref="C138:C139"/>
    <mergeCell ref="D138:D139"/>
    <mergeCell ref="E138:E139"/>
    <mergeCell ref="F138:G139"/>
    <mergeCell ref="H138:I139"/>
    <mergeCell ref="F145:I145"/>
    <mergeCell ref="B135:B137"/>
    <mergeCell ref="C135:C137"/>
    <mergeCell ref="A119:A121"/>
    <mergeCell ref="B119:C121"/>
    <mergeCell ref="D119:E119"/>
    <mergeCell ref="F119:I119"/>
    <mergeCell ref="B132:C134"/>
    <mergeCell ref="D132:E132"/>
    <mergeCell ref="F132:I132"/>
    <mergeCell ref="J132:S134"/>
    <mergeCell ref="F133:G133"/>
    <mergeCell ref="H133:I133"/>
    <mergeCell ref="F134:G134"/>
    <mergeCell ref="H134:I134"/>
    <mergeCell ref="H127:I130"/>
    <mergeCell ref="F127:G130"/>
    <mergeCell ref="E127:E130"/>
    <mergeCell ref="D127:D130"/>
    <mergeCell ref="A132:A134"/>
    <mergeCell ref="J123:S123"/>
    <mergeCell ref="J124:S124"/>
    <mergeCell ref="H99:I100"/>
    <mergeCell ref="H101:I104"/>
    <mergeCell ref="F101:G104"/>
    <mergeCell ref="D125:D126"/>
    <mergeCell ref="E125:E126"/>
    <mergeCell ref="F125:G126"/>
    <mergeCell ref="H125:I126"/>
    <mergeCell ref="A118:S118"/>
    <mergeCell ref="J128:S128"/>
    <mergeCell ref="A106:A108"/>
    <mergeCell ref="B125:B126"/>
    <mergeCell ref="C125:C126"/>
    <mergeCell ref="J112:S112"/>
    <mergeCell ref="J113:S113"/>
    <mergeCell ref="J102:S102"/>
    <mergeCell ref="B109:B111"/>
    <mergeCell ref="C109:C111"/>
    <mergeCell ref="D109:D111"/>
    <mergeCell ref="E109:E111"/>
    <mergeCell ref="F109:G111"/>
    <mergeCell ref="H109:I111"/>
    <mergeCell ref="E101:E104"/>
    <mergeCell ref="D101:D104"/>
    <mergeCell ref="C101:C104"/>
    <mergeCell ref="J50:S50"/>
    <mergeCell ref="B57:B59"/>
    <mergeCell ref="C57:C59"/>
    <mergeCell ref="D57:D59"/>
    <mergeCell ref="E57:E59"/>
    <mergeCell ref="F57:G59"/>
    <mergeCell ref="H57:I59"/>
    <mergeCell ref="B60:B61"/>
    <mergeCell ref="C60:C61"/>
    <mergeCell ref="D60:D61"/>
    <mergeCell ref="E60:E61"/>
    <mergeCell ref="F60:G61"/>
    <mergeCell ref="H60:I61"/>
    <mergeCell ref="J60:S60"/>
    <mergeCell ref="J61:S61"/>
    <mergeCell ref="J58:S58"/>
    <mergeCell ref="J101:S101"/>
    <mergeCell ref="B99:B100"/>
    <mergeCell ref="C99:C100"/>
    <mergeCell ref="C96:C98"/>
    <mergeCell ref="D96:D98"/>
    <mergeCell ref="A157:S157"/>
    <mergeCell ref="A144:S144"/>
    <mergeCell ref="C159:E159"/>
    <mergeCell ref="J159:R159"/>
    <mergeCell ref="A145:A147"/>
    <mergeCell ref="B145:C147"/>
    <mergeCell ref="D145:E145"/>
    <mergeCell ref="J145:S147"/>
    <mergeCell ref="F146:G146"/>
    <mergeCell ref="H146:I146"/>
    <mergeCell ref="F147:G147"/>
    <mergeCell ref="C127:C130"/>
    <mergeCell ref="B127:B130"/>
    <mergeCell ref="J119:S121"/>
    <mergeCell ref="F120:G120"/>
    <mergeCell ref="H120:I120"/>
    <mergeCell ref="F121:G121"/>
    <mergeCell ref="H121:I121"/>
    <mergeCell ref="J122:S122"/>
    <mergeCell ref="C160:E160"/>
    <mergeCell ref="J160:R160"/>
    <mergeCell ref="J151:S151"/>
    <mergeCell ref="J152:S152"/>
    <mergeCell ref="J153:S153"/>
    <mergeCell ref="J148:S148"/>
    <mergeCell ref="J149:S149"/>
    <mergeCell ref="J150:S150"/>
    <mergeCell ref="B148:B150"/>
    <mergeCell ref="C148:C150"/>
    <mergeCell ref="D148:D150"/>
    <mergeCell ref="E148:E150"/>
    <mergeCell ref="H148:I150"/>
    <mergeCell ref="B151:B152"/>
    <mergeCell ref="C151:C152"/>
    <mergeCell ref="D151:D152"/>
    <mergeCell ref="F148:G150"/>
    <mergeCell ref="H153:I156"/>
    <mergeCell ref="F153:G156"/>
    <mergeCell ref="E153:E156"/>
    <mergeCell ref="D153:D156"/>
    <mergeCell ref="C153:C156"/>
    <mergeCell ref="B153:B156"/>
    <mergeCell ref="J114:S114"/>
    <mergeCell ref="C112:C113"/>
    <mergeCell ref="D112:D113"/>
    <mergeCell ref="E112:E113"/>
    <mergeCell ref="F112:G113"/>
    <mergeCell ref="H112:I113"/>
    <mergeCell ref="J115:S115"/>
    <mergeCell ref="A70:A78"/>
    <mergeCell ref="J70:S70"/>
    <mergeCell ref="J71:S71"/>
    <mergeCell ref="A93:A95"/>
    <mergeCell ref="B93:C95"/>
    <mergeCell ref="D93:E93"/>
    <mergeCell ref="F93:I93"/>
    <mergeCell ref="A96:A102"/>
    <mergeCell ref="J93:S95"/>
    <mergeCell ref="F94:G94"/>
    <mergeCell ref="H94:I94"/>
    <mergeCell ref="F95:G95"/>
    <mergeCell ref="H95:I95"/>
    <mergeCell ref="J96:S96"/>
    <mergeCell ref="J97:S97"/>
    <mergeCell ref="J98:S98"/>
    <mergeCell ref="B96:B98"/>
    <mergeCell ref="E96:E98"/>
    <mergeCell ref="F96:G98"/>
    <mergeCell ref="H96:I98"/>
    <mergeCell ref="J99:S99"/>
    <mergeCell ref="J100:S100"/>
    <mergeCell ref="J76:S76"/>
    <mergeCell ref="J77:S77"/>
    <mergeCell ref="J78:S78"/>
    <mergeCell ref="H75:I78"/>
    <mergeCell ref="F75:G78"/>
    <mergeCell ref="E75:E78"/>
    <mergeCell ref="J90:S90"/>
    <mergeCell ref="J91:S91"/>
    <mergeCell ref="H88:I91"/>
    <mergeCell ref="F88:G91"/>
    <mergeCell ref="E88:E91"/>
    <mergeCell ref="A92:S92"/>
    <mergeCell ref="A83:A91"/>
    <mergeCell ref="H86:I87"/>
    <mergeCell ref="J89:S89"/>
    <mergeCell ref="J86:S86"/>
    <mergeCell ref="D99:D100"/>
    <mergeCell ref="E99:E100"/>
    <mergeCell ref="F99:G100"/>
    <mergeCell ref="D75:D78"/>
    <mergeCell ref="C75:C78"/>
    <mergeCell ref="B75:B78"/>
    <mergeCell ref="J75:S75"/>
    <mergeCell ref="A80:A82"/>
    <mergeCell ref="B80:C82"/>
    <mergeCell ref="D80:E80"/>
    <mergeCell ref="F80:I80"/>
    <mergeCell ref="J80:S82"/>
    <mergeCell ref="F81:G81"/>
    <mergeCell ref="H81:I81"/>
    <mergeCell ref="F82:G82"/>
    <mergeCell ref="H82:I82"/>
    <mergeCell ref="A67:A69"/>
    <mergeCell ref="B67:C69"/>
    <mergeCell ref="D67:E67"/>
    <mergeCell ref="F67:I67"/>
    <mergeCell ref="J67:S69"/>
    <mergeCell ref="F68:G68"/>
    <mergeCell ref="H68:I68"/>
    <mergeCell ref="F69:G69"/>
    <mergeCell ref="H69:I69"/>
    <mergeCell ref="F47:G48"/>
    <mergeCell ref="H47:I48"/>
    <mergeCell ref="A54:A56"/>
    <mergeCell ref="B54:C56"/>
    <mergeCell ref="D54:E54"/>
    <mergeCell ref="F54:I54"/>
    <mergeCell ref="F55:G55"/>
    <mergeCell ref="H55:I55"/>
    <mergeCell ref="F56:G56"/>
    <mergeCell ref="H56:I56"/>
    <mergeCell ref="J23:S23"/>
    <mergeCell ref="B31:B33"/>
    <mergeCell ref="C31:C33"/>
    <mergeCell ref="D31:D33"/>
    <mergeCell ref="A17:A26"/>
    <mergeCell ref="B22:B26"/>
    <mergeCell ref="E2:M2"/>
    <mergeCell ref="D5:N5"/>
    <mergeCell ref="M8:S8"/>
    <mergeCell ref="D9:J9"/>
    <mergeCell ref="J19:S19"/>
    <mergeCell ref="J20:S20"/>
    <mergeCell ref="J21:S21"/>
    <mergeCell ref="H20:I21"/>
    <mergeCell ref="A14:A16"/>
    <mergeCell ref="B14:C16"/>
    <mergeCell ref="D14:E14"/>
    <mergeCell ref="F14:I14"/>
    <mergeCell ref="J14:S16"/>
    <mergeCell ref="F15:G15"/>
    <mergeCell ref="H15:I15"/>
    <mergeCell ref="F16:G16"/>
    <mergeCell ref="H16:I16"/>
    <mergeCell ref="J17:S17"/>
    <mergeCell ref="J18:S18"/>
    <mergeCell ref="J22:S22"/>
    <mergeCell ref="J32:S32"/>
    <mergeCell ref="J33:S33"/>
    <mergeCell ref="J34:S34"/>
    <mergeCell ref="J28:S30"/>
    <mergeCell ref="J54:S56"/>
    <mergeCell ref="A40:S40"/>
    <mergeCell ref="B17:B19"/>
    <mergeCell ref="C17:C19"/>
    <mergeCell ref="D17:D19"/>
    <mergeCell ref="E17:E19"/>
    <mergeCell ref="F17:G19"/>
    <mergeCell ref="H17:I19"/>
    <mergeCell ref="B20:B21"/>
    <mergeCell ref="F41:I41"/>
    <mergeCell ref="J41:S43"/>
    <mergeCell ref="F42:G42"/>
    <mergeCell ref="H42:I42"/>
    <mergeCell ref="F43:G43"/>
    <mergeCell ref="H43:I43"/>
    <mergeCell ref="J44:S44"/>
    <mergeCell ref="J45:S45"/>
    <mergeCell ref="D28:E28"/>
    <mergeCell ref="F28:I28"/>
    <mergeCell ref="F29:G29"/>
    <mergeCell ref="H29:I29"/>
    <mergeCell ref="F30:G30"/>
    <mergeCell ref="H30:I30"/>
    <mergeCell ref="J59:S59"/>
    <mergeCell ref="J83:S83"/>
    <mergeCell ref="J84:S84"/>
    <mergeCell ref="A66:S66"/>
    <mergeCell ref="J46:S46"/>
    <mergeCell ref="B44:B46"/>
    <mergeCell ref="C44:C46"/>
    <mergeCell ref="D44:D46"/>
    <mergeCell ref="E44:E46"/>
    <mergeCell ref="F44:G46"/>
    <mergeCell ref="H44:I46"/>
    <mergeCell ref="J47:S47"/>
    <mergeCell ref="J48:S48"/>
    <mergeCell ref="J49:S49"/>
    <mergeCell ref="B47:B48"/>
    <mergeCell ref="C47:C48"/>
    <mergeCell ref="D47:D48"/>
    <mergeCell ref="E47:E48"/>
    <mergeCell ref="J64:S64"/>
    <mergeCell ref="C20:C21"/>
    <mergeCell ref="D20:D21"/>
    <mergeCell ref="E20:E21"/>
    <mergeCell ref="F20:G21"/>
    <mergeCell ref="A41:A43"/>
    <mergeCell ref="B41:C43"/>
    <mergeCell ref="D41:E41"/>
    <mergeCell ref="J51:S51"/>
    <mergeCell ref="J52:S52"/>
    <mergeCell ref="A44:A52"/>
    <mergeCell ref="B49:B52"/>
    <mergeCell ref="C49:C52"/>
    <mergeCell ref="D49:D52"/>
    <mergeCell ref="E49:E52"/>
    <mergeCell ref="F49:G52"/>
    <mergeCell ref="H49:I52"/>
    <mergeCell ref="C22:C26"/>
    <mergeCell ref="D22:D26"/>
    <mergeCell ref="E22:E26"/>
    <mergeCell ref="F22:G26"/>
    <mergeCell ref="H22:I26"/>
    <mergeCell ref="J25:S25"/>
    <mergeCell ref="A28:A30"/>
    <mergeCell ref="B28:C30"/>
    <mergeCell ref="J65:S65"/>
    <mergeCell ref="A57:A65"/>
    <mergeCell ref="B62:B65"/>
    <mergeCell ref="C62:C65"/>
    <mergeCell ref="D62:D65"/>
    <mergeCell ref="E62:E65"/>
    <mergeCell ref="F62:G65"/>
    <mergeCell ref="H62:I65"/>
    <mergeCell ref="J57:S57"/>
    <mergeCell ref="J63:S63"/>
    <mergeCell ref="J62:S62"/>
    <mergeCell ref="J72:S72"/>
    <mergeCell ref="B70:B72"/>
    <mergeCell ref="C70:C72"/>
    <mergeCell ref="D70:D72"/>
    <mergeCell ref="E70:E72"/>
    <mergeCell ref="F70:G72"/>
    <mergeCell ref="H70:I72"/>
    <mergeCell ref="J73:S73"/>
    <mergeCell ref="J74:S74"/>
    <mergeCell ref="E73:E74"/>
    <mergeCell ref="F73:G74"/>
    <mergeCell ref="H73:I74"/>
    <mergeCell ref="B73:B74"/>
    <mergeCell ref="C73:C74"/>
    <mergeCell ref="D73:D74"/>
    <mergeCell ref="D88:D91"/>
    <mergeCell ref="C88:C91"/>
    <mergeCell ref="B88:B91"/>
    <mergeCell ref="J85:S85"/>
    <mergeCell ref="B83:B85"/>
    <mergeCell ref="C83:C85"/>
    <mergeCell ref="D83:D85"/>
    <mergeCell ref="E83:E85"/>
    <mergeCell ref="F83:G85"/>
    <mergeCell ref="H83:I85"/>
    <mergeCell ref="B86:B87"/>
    <mergeCell ref="C86:C87"/>
    <mergeCell ref="D86:D87"/>
    <mergeCell ref="E86:E87"/>
    <mergeCell ref="F86:G87"/>
    <mergeCell ref="J87:S87"/>
    <mergeCell ref="J88:S88"/>
    <mergeCell ref="J103:S103"/>
    <mergeCell ref="J104:S104"/>
    <mergeCell ref="H114:I117"/>
    <mergeCell ref="F114:G117"/>
    <mergeCell ref="E114:E117"/>
    <mergeCell ref="D114:D117"/>
    <mergeCell ref="C114:C117"/>
    <mergeCell ref="B114:B117"/>
    <mergeCell ref="A109:A117"/>
    <mergeCell ref="J116:S116"/>
    <mergeCell ref="J117:S117"/>
    <mergeCell ref="J109:S109"/>
    <mergeCell ref="J110:S110"/>
    <mergeCell ref="J111:S111"/>
    <mergeCell ref="B106:C108"/>
    <mergeCell ref="D106:E106"/>
    <mergeCell ref="F106:I106"/>
    <mergeCell ref="J106:S108"/>
    <mergeCell ref="F107:G107"/>
    <mergeCell ref="H107:I107"/>
    <mergeCell ref="F108:G108"/>
    <mergeCell ref="H108:I108"/>
    <mergeCell ref="B101:B104"/>
    <mergeCell ref="B112:B113"/>
    <mergeCell ref="A148:A156"/>
    <mergeCell ref="J155:S155"/>
    <mergeCell ref="J156:S156"/>
    <mergeCell ref="A122:A130"/>
    <mergeCell ref="J129:S129"/>
    <mergeCell ref="J130:S130"/>
    <mergeCell ref="H140:I143"/>
    <mergeCell ref="F140:G143"/>
    <mergeCell ref="E140:E143"/>
    <mergeCell ref="D140:D143"/>
    <mergeCell ref="C140:C143"/>
    <mergeCell ref="B140:B143"/>
    <mergeCell ref="A135:A143"/>
    <mergeCell ref="J142:S142"/>
    <mergeCell ref="J143:S143"/>
    <mergeCell ref="B122:B124"/>
    <mergeCell ref="C122:C124"/>
    <mergeCell ref="D122:D124"/>
    <mergeCell ref="E122:E124"/>
    <mergeCell ref="F122:G124"/>
    <mergeCell ref="H122:I124"/>
    <mergeCell ref="J125:S125"/>
    <mergeCell ref="J126:S126"/>
    <mergeCell ref="J127:S127"/>
  </mergeCells>
  <printOptions horizontalCentered="1"/>
  <pageMargins left="0.19685039370078741" right="0.19685039370078741" top="0.19685039370078741" bottom="0.19685039370078741" header="0.19685039370078741" footer="0.19685039370078741"/>
  <pageSetup scale="23" orientation="landscape" cellComments="asDisplayed" r:id="rId1"/>
  <rowBreaks count="10" manualBreakCount="10">
    <brk id="27" max="16383" man="1"/>
    <brk id="40" max="18" man="1"/>
    <brk id="53" max="16383" man="1"/>
    <brk id="66" max="16383" man="1"/>
    <brk id="79" max="16383" man="1"/>
    <brk id="92" max="18" man="1"/>
    <brk id="105" max="16383" man="1"/>
    <brk id="118" max="18" man="1"/>
    <brk id="131" max="16383" man="1"/>
    <brk id="144" max="1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E010 2023</vt:lpstr>
      <vt:lpstr>'E010 2023'!Área_de_impresión</vt:lpstr>
      <vt:lpstr>'E010 2023'!Títulos_a_imprimir</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JIMENEZ</dc:creator>
  <cp:lastModifiedBy>Ronald Martinez Gomez</cp:lastModifiedBy>
  <cp:lastPrinted>2020-03-20T16:38:12Z</cp:lastPrinted>
  <dcterms:created xsi:type="dcterms:W3CDTF">2019-03-15T18:37:44Z</dcterms:created>
  <dcterms:modified xsi:type="dcterms:W3CDTF">2023-10-05T20:52:13Z</dcterms:modified>
</cp:coreProperties>
</file>